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filterPrivacy="1" defaultThemeVersion="166925"/>
  <xr:revisionPtr revIDLastSave="861" documentId="8_{4538BE05-85B4-4442-B51F-7C6E95238345}" xr6:coauthVersionLast="47" xr6:coauthVersionMax="47" xr10:uidLastSave="{63A33B15-DDBD-40E8-9B44-BF0CF269837D}"/>
  <bookViews>
    <workbookView xWindow="-98" yWindow="-98" windowWidth="21795" windowHeight="13875" xr2:uid="{70DD1F86-5D88-45BB-A283-1489C2EF8FF7}"/>
  </bookViews>
  <sheets>
    <sheet name="Round Five" sheetId="1" r:id="rId1"/>
  </sheets>
  <definedNames>
    <definedName name="_xlnm._FilterDatabase" localSheetId="0" hidden="1">'Round Five'!$A$1:$R$69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  <c r="J57" i="1"/>
  <c r="C33" i="1"/>
  <c r="L8" i="1"/>
  <c r="L9" i="1"/>
  <c r="L10" i="1"/>
  <c r="L11" i="1"/>
  <c r="L12" i="1"/>
  <c r="L13" i="1"/>
  <c r="J9" i="1"/>
  <c r="J10" i="1"/>
  <c r="J11" i="1"/>
  <c r="J12" i="1"/>
  <c r="J13" i="1"/>
  <c r="J14" i="1"/>
  <c r="J15" i="1"/>
  <c r="C13" i="1"/>
  <c r="L14" i="1"/>
  <c r="L31" i="1"/>
  <c r="J31" i="1"/>
  <c r="J52" i="1"/>
  <c r="L52" i="1"/>
  <c r="J50" i="1"/>
  <c r="L34" i="1"/>
  <c r="J34" i="1"/>
  <c r="J21" i="1"/>
  <c r="J22" i="1"/>
  <c r="L21" i="1"/>
  <c r="L22" i="1"/>
  <c r="L24" i="1"/>
  <c r="J24" i="1"/>
  <c r="L29" i="1"/>
  <c r="J29" i="1"/>
  <c r="L36" i="1"/>
  <c r="L33" i="1"/>
  <c r="L37" i="1"/>
  <c r="L38" i="1"/>
  <c r="L39" i="1"/>
  <c r="L40" i="1"/>
  <c r="L41" i="1"/>
  <c r="L42" i="1"/>
  <c r="L43" i="1"/>
  <c r="L44" i="1"/>
  <c r="L45" i="1"/>
  <c r="L46" i="1"/>
  <c r="L47" i="1"/>
  <c r="L49" i="1"/>
  <c r="L50" i="1"/>
  <c r="L51" i="1"/>
  <c r="L53" i="1"/>
  <c r="L54" i="1"/>
  <c r="L55" i="1"/>
  <c r="L56" i="1"/>
  <c r="L58" i="1"/>
  <c r="L59" i="1"/>
  <c r="L60" i="1"/>
  <c r="L61" i="1"/>
  <c r="L62" i="1"/>
  <c r="L63" i="1"/>
  <c r="L64" i="1"/>
  <c r="L65" i="1"/>
  <c r="L67" i="1"/>
  <c r="L68" i="1"/>
  <c r="L69" i="1"/>
  <c r="C7" i="1"/>
  <c r="C8" i="1"/>
  <c r="C12" i="1"/>
  <c r="C17" i="1"/>
  <c r="C19" i="1"/>
  <c r="C23" i="1"/>
  <c r="C24" i="1"/>
  <c r="C25" i="1"/>
  <c r="C26" i="1"/>
  <c r="C28" i="1"/>
  <c r="C30" i="1"/>
  <c r="C35" i="1"/>
  <c r="C37" i="1"/>
  <c r="C38" i="1"/>
  <c r="C40" i="1"/>
  <c r="C42" i="1"/>
  <c r="C45" i="1"/>
  <c r="C46" i="1"/>
  <c r="C48" i="1"/>
  <c r="C49" i="1"/>
  <c r="C50" i="1"/>
  <c r="C53" i="1"/>
  <c r="C55" i="1"/>
  <c r="C56" i="1"/>
  <c r="C59" i="1"/>
  <c r="C61" i="1"/>
  <c r="C64" i="1"/>
  <c r="C66" i="1"/>
  <c r="C67" i="1"/>
  <c r="C69" i="1"/>
  <c r="J56" i="1"/>
  <c r="J67" i="1"/>
  <c r="J69" i="1"/>
  <c r="J68" i="1"/>
  <c r="J65" i="1"/>
  <c r="J64" i="1"/>
  <c r="J63" i="1"/>
  <c r="J62" i="1"/>
  <c r="J61" i="1"/>
  <c r="J60" i="1"/>
  <c r="J59" i="1"/>
  <c r="J58" i="1"/>
  <c r="J55" i="1"/>
  <c r="J54" i="1"/>
  <c r="J53" i="1"/>
  <c r="J51" i="1"/>
  <c r="L6" i="1"/>
  <c r="L7" i="1"/>
  <c r="L15" i="1"/>
  <c r="L16" i="1"/>
  <c r="L17" i="1"/>
  <c r="L18" i="1"/>
  <c r="L19" i="1"/>
  <c r="L20" i="1"/>
  <c r="L23" i="1"/>
  <c r="L25" i="1"/>
  <c r="L26" i="1"/>
  <c r="L27" i="1"/>
  <c r="L28" i="1"/>
  <c r="L30" i="1"/>
  <c r="L32" i="1"/>
  <c r="L35" i="1"/>
  <c r="L5" i="1"/>
  <c r="J6" i="1"/>
  <c r="J7" i="1"/>
  <c r="J8" i="1"/>
  <c r="J16" i="1"/>
  <c r="J17" i="1"/>
  <c r="J18" i="1"/>
  <c r="J19" i="1"/>
  <c r="J20" i="1"/>
  <c r="J23" i="1"/>
  <c r="J25" i="1"/>
  <c r="J26" i="1"/>
  <c r="J27" i="1"/>
  <c r="J28" i="1"/>
  <c r="J30" i="1"/>
  <c r="J32" i="1"/>
  <c r="J35" i="1"/>
  <c r="J36" i="1"/>
  <c r="J33" i="1"/>
  <c r="J37" i="1"/>
  <c r="J38" i="1"/>
  <c r="J39" i="1"/>
  <c r="J40" i="1"/>
  <c r="J41" i="1"/>
  <c r="J42" i="1"/>
  <c r="J43" i="1"/>
  <c r="J44" i="1"/>
  <c r="J45" i="1"/>
  <c r="J46" i="1"/>
  <c r="J47" i="1"/>
  <c r="J49" i="1"/>
  <c r="J5" i="1"/>
  <c r="C5" i="1"/>
</calcChain>
</file>

<file path=xl/sharedStrings.xml><?xml version="1.0" encoding="utf-8"?>
<sst xmlns="http://schemas.openxmlformats.org/spreadsheetml/2006/main" count="448" uniqueCount="211">
  <si>
    <t>Supporting technical data and links for round seven small-scale DAB multiplex licensing</t>
  </si>
  <si>
    <t xml:space="preserve"> January 2025  </t>
  </si>
  <si>
    <t>Small-scale DAB area</t>
  </si>
  <si>
    <t>Relevent local multiplex(es)</t>
  </si>
  <si>
    <t>Area name</t>
  </si>
  <si>
    <t>Area population</t>
  </si>
  <si>
    <t>Maximum 30% overspill population</t>
  </si>
  <si>
    <t>Area (km2)</t>
  </si>
  <si>
    <t>Link to region's population data files</t>
  </si>
  <si>
    <t>Link to region's area shape data</t>
  </si>
  <si>
    <t>Link to region's area image files</t>
  </si>
  <si>
    <t>Name</t>
  </si>
  <si>
    <t>Population</t>
  </si>
  <si>
    <t>40% of population</t>
  </si>
  <si>
    <t>Overlap with small-scale DAB</t>
  </si>
  <si>
    <t>Link to local DAB coverage map</t>
  </si>
  <si>
    <t>Advertised re-use restrictions</t>
  </si>
  <si>
    <t xml:space="preserve">Maximum interference dBµV/m </t>
  </si>
  <si>
    <t>International constraints - Interference to be calculated using ITU-R Recommendation 1546 for 1% time</t>
  </si>
  <si>
    <t>Proposed frequency block</t>
  </si>
  <si>
    <t>Nation / Region</t>
  </si>
  <si>
    <t>Percentage</t>
  </si>
  <si>
    <t>Adjacent / overlapping areas</t>
  </si>
  <si>
    <t>Interfered</t>
  </si>
  <si>
    <t>Possibly interfered</t>
  </si>
  <si>
    <t>Comments</t>
  </si>
  <si>
    <t>Arbroath, Carnoustie &amp; Montrose</t>
  </si>
  <si>
    <t>https://www.ofcom.org.uk/siteassets/resources/documents/manage-your-licence/digital-radio/small-scale-dab/supporting-data/polygon-nominal-licence-area-population-data/ssdab-population-data-scotland.zip?v=216269</t>
  </si>
  <si>
    <t>https://www.ofcom.org.uk/siteassets/resources/documents/manage-your-licence/digital-radio/small-scale-dab/supporting-data/polygon-nominal-licence-area-shape-files/ssdab-shapefiles-scotland.zip?v=216259</t>
  </si>
  <si>
    <t>https://www.ofcom.org.uk/siteassets/resources/documents/manage-your-licence/digital-radio/small-scale-dab/supporting-data/polygon-nominal-licence-area-raster-maps/ssdab-raster-images-scotland.zip?v=216279</t>
  </si>
  <si>
    <t>Aberdeen</t>
  </si>
  <si>
    <t>http://www.ofcom.org.uk/static/radiolicensing/mcamaps/dl000024.pdf</t>
  </si>
  <si>
    <t>Dunfermline &amp; Kinross.</t>
  </si>
  <si>
    <t xml:space="preserve">38 dBµV/m </t>
  </si>
  <si>
    <t>No issues expected</t>
  </si>
  <si>
    <t>8B</t>
  </si>
  <si>
    <t>Scotland</t>
  </si>
  <si>
    <t>Tayside</t>
  </si>
  <si>
    <t>http://www.ofcom.org.uk/static/radiolicensing/mcamaps/dl000029.pdf</t>
  </si>
  <si>
    <t>Ards Peninsula</t>
  </si>
  <si>
    <t>https://www.ofcom.org.uk/siteassets/resources/documents/manage-your-licence/digital-radio/small-scale-dab/supporting-data/polygon-nominal-licence-area-population-data/ssdab-population-data-northern-ireland.zip?v=216268</t>
  </si>
  <si>
    <t>https://www.ofcom.org.uk/siteassets/resources/documents/manage-your-licence/digital-radio/small-scale-dab/supporting-data/polygon-nominal-licence-area-shape-files/ssdab-shapefiles-northern-ireland.zip?v=216258</t>
  </si>
  <si>
    <t>https://www.ofcom.org.uk/siteassets/resources/documents/manage-your-licence/digital-radio/small-scale-dab/supporting-data/polygon-nominal-licence-area-raster-maps/ssdab-raster-images-northern-ireland.zip?v=216278</t>
  </si>
  <si>
    <t>Northern Ireland</t>
  </si>
  <si>
    <t>http://www.ofcom.org.uk/static/radiolicensing/mcamaps/dl000017.pdf</t>
  </si>
  <si>
    <t>Ballymena, Inverclyde, Blackpool, Llandudno &amp; Betws-y-Coed, and Omagh.</t>
  </si>
  <si>
    <t xml:space="preserve">The transmitter network should be designed to minimise interference into the Republic of Ireland. </t>
  </si>
  <si>
    <t>Banbury &amp; Bicester - revised</t>
  </si>
  <si>
    <t>https://www.ofcom.org.uk/siteassets/resources/documents/manage-your-licence/digital-radio/small-scale-dab/supporting-data/polygon-nominal-licence-area-population-data/ssdab-population-data-midlands.zip?v=216265</t>
  </si>
  <si>
    <t>https://www.ofcom.org.uk/siteassets/resources/documents/manage-your-licence/digital-radio/small-scale-dab/supporting-data/polygon-nominal-licence-area-shape-files/ssdab-shapefiles-midlands.zip?v=216255</t>
  </si>
  <si>
    <t>https://www.ofcom.org.uk/siteassets/resources/documents/manage-your-licence/digital-radio/small-scale-dab/supporting-data/polygon-nominal-licence-area-raster-maps/ssdab-raster-images-midlands.zip?v=216275</t>
  </si>
  <si>
    <t>Coventry</t>
  </si>
  <si>
    <t>http://www.ofcom.org.uk/static/radiolicensing/mcamaps/dl000015.pdf</t>
  </si>
  <si>
    <t>Rutland &amp; Stamford, Bedford, South Hertfordshire, Reading, Cheltenham &amp; Tewkesbury, and South Birmingham.</t>
  </si>
  <si>
    <t>9C</t>
  </si>
  <si>
    <t>Midlands</t>
  </si>
  <si>
    <t>Herts, Beds and Bucks</t>
  </si>
  <si>
    <t>http://www.ofcom.org.uk/static/radiolicensing/mcamaps/dl000047.pdf</t>
  </si>
  <si>
    <t>Northamptonshire</t>
  </si>
  <si>
    <t>http://www.ofcom.org.uk/static/radiolicensing/mcamaps/dl000051.pdf</t>
  </si>
  <si>
    <t>Oxfordshire</t>
  </si>
  <si>
    <t>http://www.ofcom.org.uk/static/radiolicensing/mcamaps/dl000052a.pdf</t>
  </si>
  <si>
    <t>Bridgwater</t>
  </si>
  <si>
    <t>https://www.ofcom.org.uk/siteassets/resources/documents/manage-your-licence/digital-radio/small-scale-dab/supporting-data/polygon-nominal-licence-area-population-data/ssdab-population-data-south-west-of-england.zip?v=216271</t>
  </si>
  <si>
    <t>https://www.ofcom.org.uk/siteassets/resources/documents/manage-your-licence/digital-radio/small-scale-dab/supporting-data/polygon-nominal-licence-area-shape-files/ssdab-shapefiles-south-west-of-england.zip?v=216261</t>
  </si>
  <si>
    <t>https://www.ofcom.org.uk/siteassets/resources/documents/manage-your-licence/digital-radio/small-scale-dab/supporting-data/polygon-nominal-licence-area-raster-maps/ssdab-raster-images-south-west-of-england.zip?v=216281</t>
  </si>
  <si>
    <t>Somerset</t>
  </si>
  <si>
    <t>http://www.ofcom.org.uk/static/radiolicensing/mcamaps/dl000058.pdf</t>
  </si>
  <si>
    <t>East Bristol, Mangotsfield &amp; Keynsham, Shaftesbury &amp; Blandford Forum, or Barnstaple &amp; Bideford.</t>
  </si>
  <si>
    <t>9B</t>
  </si>
  <si>
    <t>South-west England</t>
  </si>
  <si>
    <t>Bromsgrove, Kidderminster &amp; Redditch</t>
  </si>
  <si>
    <t>Birmingham</t>
  </si>
  <si>
    <t>http://www.ofcom.org.uk/static/radiolicensing/mcamaps/dl000001.pdf</t>
  </si>
  <si>
    <t>Burton-on-Trent &amp; Lichfield, Market Harborough, Oxford, Gloucester, and North Powys. </t>
  </si>
  <si>
    <t>Hereford &amp; Worcestershire</t>
  </si>
  <si>
    <t>http://www.ofcom.org.uk/static/radiolicensing/mcamaps/dl000050.pdf</t>
  </si>
  <si>
    <t>Wolverhampton &amp; Shropshire</t>
  </si>
  <si>
    <t>http://www.ofcom.org.uk/static/radiolicensing/mcamaps/dl000007.pdf</t>
  </si>
  <si>
    <t>Cirencester</t>
  </si>
  <si>
    <t>Gloucestershire</t>
  </si>
  <si>
    <t>http://www.ofcom.org.uk/static/radiolicensing/mcamaps/dl000054.pdf</t>
  </si>
  <si>
    <t xml:space="preserve"> Dudley &amp; Stourbridge, Leamington Spa &amp; Stratford-upon-Avon, North Buckinghamshire, Newbury, Salisbury, and Bath &amp; Midsummer Norton. </t>
  </si>
  <si>
    <t>8A</t>
  </si>
  <si>
    <t>Swindon &amp; Wiltshire</t>
  </si>
  <si>
    <t>http://www.ofcom.org.uk/static/radiolicensing/mcamaps/dl000033.pdf</t>
  </si>
  <si>
    <t>Ely &amp; March</t>
  </si>
  <si>
    <t>https://www.ofcom.org.uk/siteassets/resources/documents/manage-your-licence/digital-radio/small-scale-dab/supporting-data/polygon-nominal-licence-area-population-data/ssdab-population-data-east-of-england.zip?v=216264</t>
  </si>
  <si>
    <t>https://www.ofcom.org.uk/siteassets/resources/documents/manage-your-licence/digital-radio/small-scale-dab/supporting-data/polygon-nominal-licence-area-shape-files/ssdab-shapefiles-east-of-england.zip?v=216254</t>
  </si>
  <si>
    <t>https://www.ofcom.org.uk/siteassets/resources/documents/manage-your-licence/digital-radio/small-scale-dab/supporting-data/polygon-nominal-licence-area-raster-maps/ssdab-raster-images-east-of-england.zip?v=216274</t>
  </si>
  <si>
    <t>Cambridge</t>
  </si>
  <si>
    <t>http://www.ofcom.org.uk/static/radiolicensing/mcamaps/dl000045.pdf</t>
  </si>
  <si>
    <t>Grimsby, North Norfolk, North East London &amp; South West Essex, Wellingborough and Loughborough &amp; Coalville. </t>
  </si>
  <si>
    <t>East of England</t>
  </si>
  <si>
    <t>Norfolk</t>
  </si>
  <si>
    <t>http://www.ofcom.org.uk/static/radiolicensing/mcamaps/dl000038.pdf</t>
  </si>
  <si>
    <t>Peterborough</t>
  </si>
  <si>
    <t>http://www.ofcom.org.uk/static/radiolicensing/mcamaps/dl000032.pdf</t>
  </si>
  <si>
    <t>Suffolk</t>
  </si>
  <si>
    <t>http://www.ofcom.org.uk/static/radiolicensing/mcamaps/Suffolk%20web%20data%20July%202018.pdf</t>
  </si>
  <si>
    <t>Eniskillen</t>
  </si>
  <si>
    <t>Coleraine and Newry. </t>
  </si>
  <si>
    <t>Exmouth &amp; Dawlish</t>
  </si>
  <si>
    <t>Exeter, Torbay &amp; North Devon</t>
  </si>
  <si>
    <t>http://www.ofcom.org.uk/static/radiolicensing/mcamaps/dl000030.pdf</t>
  </si>
  <si>
    <t>Mid &amp; West Wales, Berkshire &amp; North Hampshire, and Plymouth local DAB areas</t>
  </si>
  <si>
    <t xml:space="preserve">29 dBµV/m </t>
  </si>
  <si>
    <t>Out-going interference toward France should not exceed 24 dBµV/m on the coast of Normandy east of Vierville-sur-Mer or the Pays-de-Calais coast. </t>
  </si>
  <si>
    <t>12D</t>
  </si>
  <si>
    <t>Gloucester</t>
  </si>
  <si>
    <t>Bromsgrove, Kidderminster &amp; Redditch, Oxford, Swindon &amp; Marlborough, and Newport &amp; Chepstow. </t>
  </si>
  <si>
    <t>Lancaster</t>
  </si>
  <si>
    <t>https://www.ofcom.org.uk/siteassets/resources/documents/manage-your-licence/digital-radio/small-scale-dab/supporting-data/polygon-nominal-licence-area-population-data/ssdab-population-data-north-of-england.zip?v=305395</t>
  </si>
  <si>
    <t>https://www.ofcom.org.uk/siteassets/resources/documents/manage-your-licence/digital-radio/small-scale-dab/supporting-data/polygon-nominal-licence-area-shape-files/ssdab-shapefiles-north-of-england.zip?v=305400</t>
  </si>
  <si>
    <t>https://www.ofcom.org.uk/siteassets/resources/documents/manage-your-licence/digital-radio/small-scale-dab/supporting-data/polygon-nominal-licence-area-raster-maps/ssdab-raster-images-north-of-england.zip?v=305397</t>
  </si>
  <si>
    <t>Lancashire</t>
  </si>
  <si>
    <t>http://www.ofcom.org.uk/static/radiolicensing/mcamaps/dl000016.pdf</t>
  </si>
  <si>
    <t>Carlisle and Penrith, Catterick, Ripon &amp; Thirsk, Wakefield &amp; Castleford, Manchester, and Liverpool.</t>
  </si>
  <si>
    <t>7D</t>
  </si>
  <si>
    <t>Northern England</t>
  </si>
  <si>
    <t>Morecambe Bay</t>
  </si>
  <si>
    <t>http://www.ofcom.org.uk/static/radiolicensing/mcamaps/dl104302.pdf</t>
  </si>
  <si>
    <t>Llanelli</t>
  </si>
  <si>
    <t>https://www.ofcom.org.uk/siteassets/resources/documents/manage-your-licence/digital-radio/small-scale-dab/supporting-data/polygon-nominal-licence-area-population-data/ssdab-population-data-wales-and-severn-estuary.zip?v=216272</t>
  </si>
  <si>
    <t>https://www.ofcom.org.uk/siteassets/resources/documents/manage-your-licence/digital-radio/small-scale-dab/supporting-data/polygon-nominal-licence-area-shape-files/ssdab-shapefiles-wales-and-severn-estuary.zip?v=216262</t>
  </si>
  <si>
    <t>https://www.ofcom.org.uk/siteassets/resources/documents/manage-your-licence/digital-radio/small-scale-dab/supporting-data/polygon-nominal-licence-area-raster-maps/ssdab-raster-images-wales-and-severn-estuary.zip?v=216282</t>
  </si>
  <si>
    <t>Mid and West Wales</t>
  </si>
  <si>
    <t>http://www.ofcom.org.uk/static/radiolicensing/mcamaps/dl000056b.pdf</t>
  </si>
  <si>
    <t>Brecon, Weston-Super-Mare, and Barnstaple &amp; Bideford. </t>
  </si>
  <si>
    <t>Wales &amp; Severn Estuary</t>
  </si>
  <si>
    <t>Swansea</t>
  </si>
  <si>
    <t>http://www.ofcom.org.uk/static/radiolicensing/mcamaps/dl000039.pdf</t>
  </si>
  <si>
    <t>Loughborough &amp; coalville</t>
  </si>
  <si>
    <t>Derbyshire</t>
  </si>
  <si>
    <t>http://www.ofcom.org.uk/static/radiolicensing/mcamaps/dl000048.pdf</t>
  </si>
  <si>
    <t>Doncaster, Grimsby, Ely &amp; March, Wellingborough, Leamington Spa &amp; Stratford-upon-Avon, Dudley &amp; Stourbridge, Stoke &amp; Newcastle, and Stockport. </t>
  </si>
  <si>
    <t>Leicestershire</t>
  </si>
  <si>
    <t>http://www.ofcom.org.uk/static/radiolicensing/mcamaps/dl000034.pdf</t>
  </si>
  <si>
    <t>Nottinghamshire</t>
  </si>
  <si>
    <t>http://www.ofcom.org.uk/static/radiolicensing/mcamaps/dl000043.pdf</t>
  </si>
  <si>
    <t>Malton</t>
  </si>
  <si>
    <t>https://www.ofcom.org.uk/siteassets/resources/documents/manage-your-licence/digital-radio/small-scale-dab/supporting-data/polygon-nominal-licence-area-population-data/ssdab-population-data-yorkshire-and-north-lincolnshire.zip?v=305394</t>
  </si>
  <si>
    <t>https://www.ofcom.org.uk/siteassets/resources/documents/manage-your-licence/digital-radio/small-scale-dab/supporting-data/polygon-nominal-licence-area-shape-files/ssdab-shapefiles-yorkshire-and-north-lincolnshire.zip?v=305399</t>
  </si>
  <si>
    <t>https://www.ofcom.org.uk/siteassets/resources/documents/manage-your-licence/digital-radio/small-scale-dab/supporting-data/polygon-nominal-licence-area-raster-maps/ssdab-raster-images-yorkshire-and-north-lincolnshire.zip?v=305398</t>
  </si>
  <si>
    <t>Humberside</t>
  </si>
  <si>
    <t>http://www.ofcom.org.uk/static/radiolicensing/mcamaps/dl000019.pdf</t>
  </si>
  <si>
    <t>Durham, Scunthorpe, and Leeds. </t>
  </si>
  <si>
    <t>9A</t>
  </si>
  <si>
    <t>Yorkshire &amp; North Lincolnshire</t>
  </si>
  <si>
    <t>North Yorkshire</t>
  </si>
  <si>
    <t>http://www.ofcom.org.uk/static/radiolicensing/mcamaps/dl000053.pdf</t>
  </si>
  <si>
    <t>Market Harborough</t>
  </si>
  <si>
    <t>Mansfield &amp; Worksop, Boston, Spalding &amp; Skegness, Bury St Edmunds, Thetford &amp; Mildenhall, Haverhill, Oxford, and Burton-on-Trent &amp; Lichfield.</t>
  </si>
  <si>
    <t>Midlothian</t>
  </si>
  <si>
    <t>Edinburgh</t>
  </si>
  <si>
    <t>http://www.ofcom.org.uk/static/radiolicensing/mcamaps/dl000010.pdf</t>
  </si>
  <si>
    <t>Dundee, and Cumbernauld &amp; Coatbridge.</t>
  </si>
  <si>
    <t>Moray Coast South</t>
  </si>
  <si>
    <t>Aberdeeen</t>
  </si>
  <si>
    <t>None specified</t>
  </si>
  <si>
    <t>Inverness</t>
  </si>
  <si>
    <t>http://www.ofcom.org.uk/static/radiolicensing/mcamaps/dl000037.pdf</t>
  </si>
  <si>
    <t>Newark-on-Trent</t>
  </si>
  <si>
    <t>Lincolnshire</t>
  </si>
  <si>
    <t>http://www.ofcom.org.uk/static/radiolicensing/mcamaps/dl000055.pdf</t>
  </si>
  <si>
    <t>Sheffield &amp; Rotherham, Kings Lynn, Rutland &amp; Stamford, and Derby. </t>
  </si>
  <si>
    <t>North Berkshire &amp; South Oxfordshire</t>
  </si>
  <si>
    <t>Berkshire &amp; North Hampshire</t>
  </si>
  <si>
    <t>http://www.ofcom.org.uk/static/radiolicensing/mcamaps/dl000044.pdf</t>
  </si>
  <si>
    <t>Rugby &amp; Daventry, Huntingdon, South London, Andover, and South Gloucestershire. </t>
  </si>
  <si>
    <t>North Norfolk</t>
  </si>
  <si>
    <t>Grimsby, Ely &amp; March</t>
  </si>
  <si>
    <t>Out-going interference should not exceed 32 dBµV/m at the coast of either The Netherlands or Belgium.</t>
  </si>
  <si>
    <t>North Somerset</t>
  </si>
  <si>
    <t>Bristol and Bath</t>
  </si>
  <si>
    <t>http://www.ofcom.org.uk/static/radiolicensing/mcamaps/dl000014a.pdf</t>
  </si>
  <si>
    <t>Monmouth, Chippenham &amp; Malmesbury, Ringwood, Verwood &amp; Fordingbridge, Tiverton, and Swansea.</t>
  </si>
  <si>
    <t>Oban</t>
  </si>
  <si>
    <t>No local DAB multiplex</t>
  </si>
  <si>
    <t xml:space="preserve">Ringwood, Verwood &amp; Fordingbridge </t>
  </si>
  <si>
    <t>Bournemouth</t>
  </si>
  <si>
    <t>http://www.ofcom.org.uk/static/radiolicensing/mcamaps/dl000028b.pdf</t>
  </si>
  <si>
    <t>Chippenham &amp; Malmesbury, Guildford &amp; Woking, Brighton, South Hams, Tiverton, and North Somerset. </t>
  </si>
  <si>
    <t>Out-going interference should not exceed 36 dBµV/m at the coast of France.</t>
  </si>
  <si>
    <t>Rugby &amp; Daventry</t>
  </si>
  <si>
    <t>Grantham &amp; Sleaford, Huntingdon, North Berkshire &amp; South Oxfordshire, and North Birmingham. </t>
  </si>
  <si>
    <t>Stockton-on-Tees</t>
  </si>
  <si>
    <t>Alnwick &amp; Morpeth, York, and Bradford</t>
  </si>
  <si>
    <t>Teesside</t>
  </si>
  <si>
    <t>http://www.ofcom.org.uk/static/radiolicensing/mcamaps/dl000013.pdf</t>
  </si>
  <si>
    <t>Taunton</t>
  </si>
  <si>
    <t>Bath &amp; Midsomer Norton, Salisbury, Weymouth, Dorchester &amp; Bridport, and Bridgend</t>
  </si>
  <si>
    <t>Wakefield &amp; Castleford</t>
  </si>
  <si>
    <t>Leeds</t>
  </si>
  <si>
    <t>http://www.ofcom.org.uk/static/radiolicensing/mcamaps/dl000012.pdf</t>
  </si>
  <si>
    <t>Catterick, Ripon &amp; Thirsk, East Hull, Nottingham, and Manchester. </t>
  </si>
  <si>
    <t>South Yorkshire</t>
  </si>
  <si>
    <t>http://www.ofcom.org.uk/static/radiolicensing/mcamaps/dl000005.pdf</t>
  </si>
  <si>
    <t>Wellingborough</t>
  </si>
  <si>
    <t>Loughborough &amp; Coalville, Ely &amp; March, North Buckinghamshire, and Leamington Spa &amp; Stratford-upon-Avon. </t>
  </si>
  <si>
    <t>West Oxfordshire - was Witney</t>
  </si>
  <si>
    <t>Coventry, Milton Keynes, North London, Southampton, East Bristol, Mangotsfield &amp; Keynsham, and Stroud. </t>
  </si>
  <si>
    <t>West Somerset &amp; Lynton</t>
  </si>
  <si>
    <t>Exeter, Torbay and North Devon</t>
  </si>
  <si>
    <t>Newport &amp; Chepstow, Torbay, and Newquay, St Austell &amp; Truro.</t>
  </si>
  <si>
    <t>Western Isles</t>
  </si>
  <si>
    <t>Weston-super-Mare</t>
  </si>
  <si>
    <t>Bristol &amp; Bath</t>
  </si>
  <si>
    <t>Brecon, Cheltenham &amp; Tewkesbury, Warminster, Devizes &amp; Trowbridge, Poole, Purbeck &amp; Wimborne, East Devon, Barnstaple &amp; Bideford, and Llanelli</t>
  </si>
  <si>
    <t>Worcester</t>
  </si>
  <si>
    <t>Wolverhampton, Nuneaton &amp; Hinckley, Northampton, Chippenham &amp; Malmesbury, Monmouth, and South Powys.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</si>
</sst>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0404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04040"/>
      <name val="Calibri"/>
      <family val="2"/>
    </font>
    <font>
      <sz val="11"/>
      <color rgb="FF404040"/>
      <name val="Calibri"/>
      <family val="2"/>
      <scheme val="minor"/>
    </font>
    <font>
      <sz val="8"/>
      <name val="Calibri"/>
      <family val="2"/>
      <scheme val="minor"/>
    </font>
    <font>
      <sz val="11"/>
      <color rgb="FF3B383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3" fontId="6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0" fontId="12" fillId="0" borderId="0" xfId="0" applyNumberFormat="1" applyFont="1" applyAlignment="1">
      <alignment vertical="center"/>
    </xf>
    <xf numFmtId="10" fontId="1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1" fillId="0" borderId="0" xfId="0" applyNumberFormat="1" applyFont="1" applyAlignment="1">
      <alignment vertical="center" wrapText="1"/>
    </xf>
    <xf numFmtId="10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17" fontId="1" fillId="2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fcom.org.uk/siteassets/resources/documents/manage-your-licence/digital-radio/small-scale-dab/supporting-data/polygon-nominal-licence-area-shape-files/ssdab-shapefiles-midlands.zip?v=216255" TargetMode="External"/><Relationship Id="rId13" Type="http://schemas.openxmlformats.org/officeDocument/2006/relationships/hyperlink" Target="https://www.ofcom.org.uk/siteassets/resources/documents/manage-your-licence/digital-radio/small-scale-dab/supporting-data/polygon-nominal-licence-area-shape-files/ssdab-shapefiles-north-of-england.zip?v=305400" TargetMode="External"/><Relationship Id="rId18" Type="http://schemas.openxmlformats.org/officeDocument/2006/relationships/hyperlink" Target="http://www.ofcom.org.uk/static/radiolicensing/mcamaps/Suffolk%20web%20data%20July%202018.pdf" TargetMode="External"/><Relationship Id="rId3" Type="http://schemas.openxmlformats.org/officeDocument/2006/relationships/hyperlink" Target="https://www.ofcom.org.uk/siteassets/resources/documents/manage-your-licence/digital-radio/small-scale-dab/supporting-data/polygon-nominal-licence-area-shape-files/ssdab-shapefiles-south-west-of-england.zip?v=216261" TargetMode="External"/><Relationship Id="rId7" Type="http://schemas.openxmlformats.org/officeDocument/2006/relationships/hyperlink" Target="https://www.ofcom.org.uk/siteassets/resources/documents/manage-your-licence/digital-radio/small-scale-dab/supporting-data/polygon-nominal-licence-area-shape-files/ssdab-shapefiles-south-west-of-england.zip?v=216261" TargetMode="External"/><Relationship Id="rId12" Type="http://schemas.openxmlformats.org/officeDocument/2006/relationships/hyperlink" Target="https://www.ofcom.org.uk/siteassets/resources/documents/manage-your-licence/digital-radio/small-scale-dab/supporting-data/polygon-nominal-licence-area-shape-files/ssdab-shapefiles-north-of-england.zip?v=305400" TargetMode="External"/><Relationship Id="rId17" Type="http://schemas.openxmlformats.org/officeDocument/2006/relationships/hyperlink" Target="https://www.ofcom.org.uk/siteassets/resources/documents/manage-your-licence/digital-radio/small-scale-dab/supporting-data/polygon-nominal-licence-area-raster-maps/ssdab-raster-images-midlands.zip?v=216275" TargetMode="External"/><Relationship Id="rId2" Type="http://schemas.openxmlformats.org/officeDocument/2006/relationships/hyperlink" Target="https://www.ofcom.org.uk/siteassets/resources/documents/manage-your-licence/digital-radio/small-scale-dab/supporting-data/polygon-nominal-licence-area-shape-files/ssdab-shapefiles-south-west-of-england.zip?v=216261" TargetMode="External"/><Relationship Id="rId16" Type="http://schemas.openxmlformats.org/officeDocument/2006/relationships/hyperlink" Target="https://www.ofcom.org.uk/siteassets/resources/documents/manage-your-licence/digital-radio/small-scale-dab/supporting-data/polygon-nominal-licence-area-raster-maps/ssdab-raster-images-midlands.zip?v=216275" TargetMode="External"/><Relationship Id="rId1" Type="http://schemas.openxmlformats.org/officeDocument/2006/relationships/hyperlink" Target="https://www.ofcom.org.uk/siteassets/resources/documents/manage-your-licence/digital-radio/small-scale-dab/supporting-data/polygon-nominal-licence-area-shape-files/ssdab-shapefiles-south-west-of-england.zip?v=216261" TargetMode="External"/><Relationship Id="rId6" Type="http://schemas.openxmlformats.org/officeDocument/2006/relationships/hyperlink" Target="https://www.ofcom.org.uk/siteassets/resources/documents/manage-your-licence/digital-radio/small-scale-dab/supporting-data/polygon-nominal-licence-area-shape-files/ssdab-shapefiles-south-west-of-england.zip?v=216261" TargetMode="External"/><Relationship Id="rId11" Type="http://schemas.openxmlformats.org/officeDocument/2006/relationships/hyperlink" Target="https://www.ofcom.org.uk/siteassets/resources/documents/manage-your-licence/digital-radio/small-scale-dab/supporting-data/polygon-nominal-licence-area-shape-files/ssdab-shapefiles-midlands.zip?v=216255" TargetMode="External"/><Relationship Id="rId5" Type="http://schemas.openxmlformats.org/officeDocument/2006/relationships/hyperlink" Target="https://www.ofcom.org.uk/siteassets/resources/documents/manage-your-licence/digital-radio/small-scale-dab/supporting-data/polygon-nominal-licence-area-shape-files/ssdab-shapefiles-south-west-of-england.zip?v=216261" TargetMode="External"/><Relationship Id="rId15" Type="http://schemas.openxmlformats.org/officeDocument/2006/relationships/hyperlink" Target="https://www.ofcom.org.uk/siteassets/resources/documents/manage-your-licence/digital-radio/small-scale-dab/supporting-data/polygon-nominal-licence-area-raster-maps/ssdab-raster-images-south-west-of-england.zip?v=216281" TargetMode="External"/><Relationship Id="rId10" Type="http://schemas.openxmlformats.org/officeDocument/2006/relationships/hyperlink" Target="https://www.ofcom.org.uk/siteassets/resources/documents/manage-your-licence/digital-radio/small-scale-dab/supporting-data/polygon-nominal-licence-area-shape-files/ssdab-shapefiles-midlands.zip?v=21625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ofcom.org.uk/siteassets/resources/documents/manage-your-licence/digital-radio/small-scale-dab/supporting-data/polygon-nominal-licence-area-shape-files/ssdab-shapefiles-south-west-of-england.zip?v=216261" TargetMode="External"/><Relationship Id="rId9" Type="http://schemas.openxmlformats.org/officeDocument/2006/relationships/hyperlink" Target="https://www.ofcom.org.uk/siteassets/resources/documents/manage-your-licence/digital-radio/small-scale-dab/supporting-data/polygon-nominal-licence-area-shape-files/ssdab-shapefiles-midlands.zip?v=216255" TargetMode="External"/><Relationship Id="rId14" Type="http://schemas.openxmlformats.org/officeDocument/2006/relationships/hyperlink" Target="https://www.ofcom.org.uk/siteassets/resources/documents/manage-your-licence/digital-radio/small-scale-dab/supporting-data/polygon-nominal-licence-area-population-data/ssdab-population-data-midlands.zip?v=216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A43D2-9378-4A30-AE8B-05BA3B7DAF83}">
  <dimension ref="A1:X122"/>
  <sheetViews>
    <sheetView tabSelected="1" zoomScale="50" zoomScaleNormal="50" workbookViewId="0">
      <pane xSplit="1" ySplit="4" topLeftCell="B5" activePane="bottomRight" state="frozen"/>
      <selection pane="bottomRight"/>
      <selection pane="bottomLeft" activeCell="A2" sqref="A2"/>
      <selection pane="topRight" activeCell="B1" sqref="B1"/>
    </sheetView>
  </sheetViews>
  <sheetFormatPr defaultColWidth="9.28515625" defaultRowHeight="14.25"/>
  <cols>
    <col min="1" max="1" width="36.28515625" style="5" customWidth="1"/>
    <col min="2" max="2" width="10.85546875" style="5" customWidth="1"/>
    <col min="3" max="3" width="14.7109375" style="5" customWidth="1"/>
    <col min="4" max="4" width="10" style="31" customWidth="1"/>
    <col min="5" max="5" width="15" style="5" customWidth="1"/>
    <col min="6" max="6" width="13.28515625" style="5" customWidth="1"/>
    <col min="7" max="7" width="13" style="5" customWidth="1"/>
    <col min="8" max="8" width="25" style="4" customWidth="1"/>
    <col min="9" max="9" width="9.5703125" style="11" customWidth="1"/>
    <col min="10" max="10" width="9.42578125" style="2" customWidth="1"/>
    <col min="11" max="11" width="11.7109375" style="4" customWidth="1"/>
    <col min="12" max="12" width="12" style="46" customWidth="1"/>
    <col min="13" max="13" width="15" style="3" customWidth="1"/>
    <col min="14" max="14" width="44.42578125" style="3" customWidth="1"/>
    <col min="15" max="15" width="17.85546875" style="6" customWidth="1"/>
    <col min="16" max="16" width="39.85546875" style="6" customWidth="1"/>
    <col min="17" max="17" width="12.7109375" style="6" customWidth="1"/>
    <col min="18" max="18" width="12.5703125" style="6" customWidth="1"/>
    <col min="19" max="19" width="5.28515625" customWidth="1"/>
    <col min="20" max="20" width="25" hidden="1" customWidth="1"/>
    <col min="21" max="21" width="14.7109375" hidden="1" customWidth="1"/>
    <col min="22" max="22" width="0" hidden="1" customWidth="1"/>
    <col min="23" max="23" width="20" hidden="1" customWidth="1"/>
    <col min="24" max="24" width="28.7109375" hidden="1" customWidth="1"/>
  </cols>
  <sheetData>
    <row r="1" spans="1:24" ht="18">
      <c r="A1" s="47" t="s">
        <v>0</v>
      </c>
      <c r="J1" s="40"/>
      <c r="L1" s="42"/>
    </row>
    <row r="2" spans="1:24">
      <c r="A2" s="48" t="s">
        <v>1</v>
      </c>
      <c r="B2" s="58" t="s">
        <v>2</v>
      </c>
      <c r="C2" s="58"/>
      <c r="D2" s="58"/>
      <c r="E2" s="58"/>
      <c r="F2" s="58"/>
      <c r="G2" s="58"/>
      <c r="H2" s="58" t="s">
        <v>3</v>
      </c>
      <c r="I2" s="58"/>
      <c r="J2" s="58"/>
      <c r="K2" s="58"/>
      <c r="L2" s="58"/>
      <c r="M2" s="58"/>
      <c r="N2" s="15"/>
      <c r="O2" s="16"/>
      <c r="P2" s="16"/>
      <c r="Q2" s="16"/>
      <c r="R2" s="16"/>
    </row>
    <row r="3" spans="1:24" ht="21.75" customHeight="1">
      <c r="A3" s="59" t="s">
        <v>4</v>
      </c>
      <c r="B3" s="59" t="s">
        <v>5</v>
      </c>
      <c r="C3" s="59" t="s">
        <v>6</v>
      </c>
      <c r="D3" s="60" t="s">
        <v>7</v>
      </c>
      <c r="E3" s="59" t="s">
        <v>8</v>
      </c>
      <c r="F3" s="59" t="s">
        <v>9</v>
      </c>
      <c r="G3" s="59" t="s">
        <v>10</v>
      </c>
      <c r="H3" s="61" t="s">
        <v>11</v>
      </c>
      <c r="I3" s="60" t="s">
        <v>12</v>
      </c>
      <c r="J3" s="60" t="s">
        <v>13</v>
      </c>
      <c r="K3" s="59" t="s">
        <v>14</v>
      </c>
      <c r="L3" s="59"/>
      <c r="M3" s="59" t="s">
        <v>15</v>
      </c>
      <c r="N3" s="59" t="s">
        <v>16</v>
      </c>
      <c r="O3" s="59" t="s">
        <v>17</v>
      </c>
      <c r="P3" s="59" t="s">
        <v>18</v>
      </c>
      <c r="Q3" s="59" t="s">
        <v>19</v>
      </c>
      <c r="R3" s="59" t="s">
        <v>20</v>
      </c>
    </row>
    <row r="4" spans="1:24" s="3" customFormat="1" ht="21.75" customHeight="1">
      <c r="A4" s="59"/>
      <c r="B4" s="59"/>
      <c r="C4" s="59"/>
      <c r="D4" s="60"/>
      <c r="E4" s="59"/>
      <c r="F4" s="59"/>
      <c r="G4" s="59"/>
      <c r="H4" s="61"/>
      <c r="I4" s="60"/>
      <c r="J4" s="60"/>
      <c r="K4" s="18" t="s">
        <v>12</v>
      </c>
      <c r="L4" s="43" t="s">
        <v>21</v>
      </c>
      <c r="M4" s="59"/>
      <c r="N4" s="59"/>
      <c r="O4" s="59"/>
      <c r="P4" s="59"/>
      <c r="Q4" s="59"/>
      <c r="R4" s="59"/>
      <c r="T4" s="3" t="s">
        <v>22</v>
      </c>
      <c r="U4" s="3" t="s">
        <v>23</v>
      </c>
      <c r="V4" s="6"/>
      <c r="W4" s="3" t="s">
        <v>24</v>
      </c>
      <c r="X4" s="3" t="s">
        <v>25</v>
      </c>
    </row>
    <row r="5" spans="1:24" s="3" customFormat="1" ht="242.25">
      <c r="A5" s="49" t="s">
        <v>26</v>
      </c>
      <c r="B5" s="19">
        <v>57491</v>
      </c>
      <c r="C5" s="19">
        <f>B5*0.3</f>
        <v>17247.3</v>
      </c>
      <c r="D5" s="19">
        <v>730</v>
      </c>
      <c r="E5" s="17" t="s">
        <v>27</v>
      </c>
      <c r="F5" s="17" t="s">
        <v>28</v>
      </c>
      <c r="G5" s="17" t="s">
        <v>29</v>
      </c>
      <c r="H5" s="20" t="s">
        <v>30</v>
      </c>
      <c r="I5" s="21">
        <v>383993</v>
      </c>
      <c r="J5" s="21">
        <f>I5*0.4</f>
        <v>153597.20000000001</v>
      </c>
      <c r="K5" s="19">
        <v>391</v>
      </c>
      <c r="L5" s="44">
        <f>K5/I5</f>
        <v>1.018247728474217E-3</v>
      </c>
      <c r="M5" s="41" t="s">
        <v>31</v>
      </c>
      <c r="N5" s="34" t="s">
        <v>32</v>
      </c>
      <c r="O5" s="35" t="s">
        <v>33</v>
      </c>
      <c r="P5" s="22" t="s">
        <v>34</v>
      </c>
      <c r="Q5" s="35" t="s">
        <v>35</v>
      </c>
      <c r="R5" s="35" t="s">
        <v>36</v>
      </c>
      <c r="V5" s="6"/>
    </row>
    <row r="6" spans="1:24" s="3" customFormat="1" ht="71.25">
      <c r="A6" s="29"/>
      <c r="B6" s="29"/>
      <c r="C6" s="29"/>
      <c r="D6" s="29"/>
      <c r="E6" s="29"/>
      <c r="F6" s="29"/>
      <c r="G6" s="29"/>
      <c r="H6" s="20" t="s">
        <v>37</v>
      </c>
      <c r="I6" s="21">
        <v>479208</v>
      </c>
      <c r="J6" s="21">
        <f t="shared" ref="J6:J54" si="0">I6*0.4</f>
        <v>191683.20000000001</v>
      </c>
      <c r="K6" s="19">
        <v>57100</v>
      </c>
      <c r="L6" s="44">
        <f t="shared" ref="L6:L55" si="1">K6/I6</f>
        <v>0.11915493898265471</v>
      </c>
      <c r="M6" s="41" t="s">
        <v>38</v>
      </c>
      <c r="N6" s="37"/>
      <c r="O6" s="37"/>
      <c r="P6" s="37"/>
      <c r="Q6" s="54"/>
      <c r="R6" s="37"/>
      <c r="V6" s="6"/>
    </row>
    <row r="7" spans="1:24" ht="256.5">
      <c r="A7" s="57" t="s">
        <v>39</v>
      </c>
      <c r="B7" s="19">
        <v>263368</v>
      </c>
      <c r="C7" s="19">
        <f t="shared" ref="C7:C53" si="2">B7*0.3</f>
        <v>79010.399999999994</v>
      </c>
      <c r="D7" s="19">
        <v>1746</v>
      </c>
      <c r="E7" s="17" t="s">
        <v>40</v>
      </c>
      <c r="F7" s="17" t="s">
        <v>41</v>
      </c>
      <c r="G7" s="17" t="s">
        <v>42</v>
      </c>
      <c r="H7" s="20" t="s">
        <v>43</v>
      </c>
      <c r="I7" s="21">
        <v>1448895</v>
      </c>
      <c r="J7" s="21">
        <f t="shared" si="0"/>
        <v>579558</v>
      </c>
      <c r="K7" s="21">
        <v>263368</v>
      </c>
      <c r="L7" s="44">
        <f t="shared" si="1"/>
        <v>0.18177162596323404</v>
      </c>
      <c r="M7" s="41" t="s">
        <v>44</v>
      </c>
      <c r="N7" s="22" t="s">
        <v>45</v>
      </c>
      <c r="O7" s="35" t="s">
        <v>33</v>
      </c>
      <c r="P7" s="22" t="s">
        <v>46</v>
      </c>
      <c r="Q7" s="35" t="s">
        <v>35</v>
      </c>
      <c r="R7" s="16" t="s">
        <v>43</v>
      </c>
      <c r="T7" s="7"/>
      <c r="U7" s="7"/>
      <c r="V7" s="6"/>
      <c r="W7" s="7"/>
      <c r="X7" s="7"/>
    </row>
    <row r="8" spans="1:24" ht="242.25">
      <c r="A8" s="57" t="s">
        <v>47</v>
      </c>
      <c r="B8" s="19">
        <v>142279</v>
      </c>
      <c r="C8" s="19">
        <f t="shared" si="2"/>
        <v>42683.7</v>
      </c>
      <c r="D8" s="19">
        <v>1003</v>
      </c>
      <c r="E8" s="17" t="s">
        <v>48</v>
      </c>
      <c r="F8" s="17" t="s">
        <v>49</v>
      </c>
      <c r="G8" s="17" t="s">
        <v>50</v>
      </c>
      <c r="H8" s="24" t="s">
        <v>51</v>
      </c>
      <c r="I8" s="21">
        <v>749125</v>
      </c>
      <c r="J8" s="21">
        <f t="shared" si="0"/>
        <v>299650</v>
      </c>
      <c r="K8" s="19">
        <v>1766</v>
      </c>
      <c r="L8" s="44">
        <f t="shared" si="1"/>
        <v>2.3574169864842317E-3</v>
      </c>
      <c r="M8" s="41" t="s">
        <v>52</v>
      </c>
      <c r="N8" s="22" t="s">
        <v>53</v>
      </c>
      <c r="O8" s="35" t="s">
        <v>33</v>
      </c>
      <c r="P8" s="22" t="s">
        <v>34</v>
      </c>
      <c r="Q8" s="35" t="s">
        <v>54</v>
      </c>
      <c r="R8" s="16" t="s">
        <v>55</v>
      </c>
      <c r="T8" s="7"/>
      <c r="U8" s="7"/>
      <c r="V8" s="6"/>
      <c r="W8" s="7"/>
      <c r="X8" s="3"/>
    </row>
    <row r="9" spans="1:24" ht="71.25">
      <c r="A9" s="50"/>
      <c r="B9" s="29"/>
      <c r="C9" s="29"/>
      <c r="D9" s="29"/>
      <c r="E9" s="29"/>
      <c r="F9" s="29"/>
      <c r="G9" s="29"/>
      <c r="H9" s="24" t="s">
        <v>56</v>
      </c>
      <c r="I9" s="21">
        <v>2008567</v>
      </c>
      <c r="J9" s="21">
        <f t="shared" si="0"/>
        <v>803426.8</v>
      </c>
      <c r="K9" s="21">
        <v>2023</v>
      </c>
      <c r="L9" s="44">
        <f t="shared" si="1"/>
        <v>1.0071857199685148E-3</v>
      </c>
      <c r="M9" s="41" t="s">
        <v>57</v>
      </c>
      <c r="N9" s="37"/>
      <c r="O9" s="37"/>
      <c r="P9" s="37"/>
      <c r="Q9" s="54"/>
      <c r="R9" s="37"/>
      <c r="T9" s="7"/>
      <c r="U9" s="7"/>
      <c r="V9" s="6"/>
      <c r="W9" s="7"/>
      <c r="X9" s="3"/>
    </row>
    <row r="10" spans="1:24" ht="71.25">
      <c r="A10" s="29"/>
      <c r="B10" s="29"/>
      <c r="C10" s="29"/>
      <c r="D10" s="29"/>
      <c r="E10" s="29"/>
      <c r="F10" s="29"/>
      <c r="G10" s="29"/>
      <c r="H10" s="24" t="s">
        <v>58</v>
      </c>
      <c r="I10" s="21">
        <v>531211</v>
      </c>
      <c r="J10" s="21">
        <f t="shared" si="0"/>
        <v>212484.40000000002</v>
      </c>
      <c r="K10" s="21">
        <v>23671</v>
      </c>
      <c r="L10" s="44">
        <f t="shared" si="1"/>
        <v>4.45604477316923E-2</v>
      </c>
      <c r="M10" s="41" t="s">
        <v>59</v>
      </c>
      <c r="N10" s="37"/>
      <c r="O10" s="37"/>
      <c r="P10" s="37"/>
      <c r="Q10" s="54"/>
      <c r="R10" s="37"/>
      <c r="T10" s="7"/>
      <c r="U10" s="7"/>
      <c r="V10" s="6"/>
      <c r="W10" s="7"/>
      <c r="X10" s="3"/>
    </row>
    <row r="11" spans="1:24" ht="71.25">
      <c r="A11" s="29"/>
      <c r="B11" s="29"/>
      <c r="C11" s="29"/>
      <c r="D11" s="29"/>
      <c r="E11" s="29"/>
      <c r="F11" s="29"/>
      <c r="G11" s="29"/>
      <c r="H11" s="24" t="s">
        <v>60</v>
      </c>
      <c r="I11" s="21">
        <v>531992</v>
      </c>
      <c r="J11" s="21">
        <f t="shared" si="0"/>
        <v>212796.80000000002</v>
      </c>
      <c r="K11" s="21">
        <v>114819</v>
      </c>
      <c r="L11" s="44">
        <f t="shared" si="1"/>
        <v>0.21582843351027836</v>
      </c>
      <c r="M11" s="41" t="s">
        <v>61</v>
      </c>
      <c r="N11" s="37"/>
      <c r="O11" s="37"/>
      <c r="P11" s="37"/>
      <c r="Q11" s="54"/>
      <c r="R11" s="37"/>
      <c r="T11" s="7"/>
      <c r="U11" s="7"/>
      <c r="V11" s="6"/>
      <c r="W11" s="7"/>
      <c r="X11" s="3"/>
    </row>
    <row r="12" spans="1:24" ht="256.5">
      <c r="A12" s="51" t="s">
        <v>62</v>
      </c>
      <c r="B12" s="19">
        <v>121000</v>
      </c>
      <c r="C12" s="19">
        <f t="shared" si="2"/>
        <v>36300</v>
      </c>
      <c r="D12" s="19">
        <v>647</v>
      </c>
      <c r="E12" s="17" t="s">
        <v>63</v>
      </c>
      <c r="F12" s="17" t="s">
        <v>64</v>
      </c>
      <c r="G12" s="17" t="s">
        <v>65</v>
      </c>
      <c r="H12" s="24" t="s">
        <v>66</v>
      </c>
      <c r="I12" s="21">
        <v>522893</v>
      </c>
      <c r="J12" s="21">
        <f t="shared" si="0"/>
        <v>209157.2</v>
      </c>
      <c r="K12" s="21">
        <v>121000</v>
      </c>
      <c r="L12" s="44">
        <f t="shared" si="1"/>
        <v>0.23140489545662304</v>
      </c>
      <c r="M12" s="41" t="s">
        <v>67</v>
      </c>
      <c r="N12" s="22" t="s">
        <v>68</v>
      </c>
      <c r="O12" s="35" t="s">
        <v>33</v>
      </c>
      <c r="P12" s="22" t="s">
        <v>34</v>
      </c>
      <c r="Q12" s="35" t="s">
        <v>69</v>
      </c>
      <c r="R12" s="34" t="s">
        <v>70</v>
      </c>
      <c r="T12" s="7"/>
      <c r="U12" s="7"/>
      <c r="V12" s="6"/>
      <c r="W12" s="7"/>
      <c r="X12" s="3"/>
    </row>
    <row r="13" spans="1:24" ht="242.25">
      <c r="A13" s="51" t="s">
        <v>71</v>
      </c>
      <c r="B13" s="19">
        <v>215107</v>
      </c>
      <c r="C13" s="19">
        <f t="shared" si="2"/>
        <v>64532.1</v>
      </c>
      <c r="D13" s="19">
        <v>535</v>
      </c>
      <c r="E13" s="17" t="s">
        <v>48</v>
      </c>
      <c r="F13" s="17" t="s">
        <v>49</v>
      </c>
      <c r="G13" s="17" t="s">
        <v>50</v>
      </c>
      <c r="H13" s="24" t="s">
        <v>72</v>
      </c>
      <c r="I13" s="21">
        <v>2012043</v>
      </c>
      <c r="J13" s="21">
        <f t="shared" si="0"/>
        <v>804817.20000000007</v>
      </c>
      <c r="K13" s="21">
        <v>105123</v>
      </c>
      <c r="L13" s="44">
        <f t="shared" si="1"/>
        <v>5.2246895319831635E-2</v>
      </c>
      <c r="M13" s="41" t="s">
        <v>73</v>
      </c>
      <c r="N13" s="34" t="s">
        <v>74</v>
      </c>
      <c r="O13" s="35" t="s">
        <v>33</v>
      </c>
      <c r="P13" s="22" t="s">
        <v>34</v>
      </c>
      <c r="Q13" s="35" t="s">
        <v>35</v>
      </c>
      <c r="R13" s="34" t="s">
        <v>55</v>
      </c>
      <c r="T13" s="7"/>
      <c r="U13" s="7"/>
      <c r="V13" s="6"/>
      <c r="W13" s="7"/>
      <c r="X13" s="3"/>
    </row>
    <row r="14" spans="1:24" ht="71.25">
      <c r="A14" s="29"/>
      <c r="B14" s="29"/>
      <c r="C14" s="29"/>
      <c r="D14" s="29"/>
      <c r="E14" s="29"/>
      <c r="F14" s="29"/>
      <c r="G14" s="29"/>
      <c r="H14" s="24" t="s">
        <v>51</v>
      </c>
      <c r="I14" s="21">
        <v>749125</v>
      </c>
      <c r="J14" s="21">
        <f t="shared" si="0"/>
        <v>299650</v>
      </c>
      <c r="K14" s="21">
        <v>5826</v>
      </c>
      <c r="L14" s="44">
        <f t="shared" ref="L14" si="3">K14/I14</f>
        <v>7.7770732521274819E-3</v>
      </c>
      <c r="M14" s="41" t="s">
        <v>52</v>
      </c>
      <c r="N14" s="37"/>
      <c r="O14" s="37"/>
      <c r="P14" s="37"/>
      <c r="Q14" s="54"/>
      <c r="R14" s="37"/>
      <c r="T14" s="7"/>
      <c r="U14" s="7"/>
      <c r="V14" s="6"/>
      <c r="W14" s="7"/>
      <c r="X14" s="7"/>
    </row>
    <row r="15" spans="1:24" ht="71.25">
      <c r="A15" s="29"/>
      <c r="B15" s="29"/>
      <c r="C15" s="29"/>
      <c r="D15" s="29"/>
      <c r="E15" s="29"/>
      <c r="F15" s="29"/>
      <c r="G15" s="29"/>
      <c r="H15" s="24" t="s">
        <v>75</v>
      </c>
      <c r="I15" s="21">
        <v>626760</v>
      </c>
      <c r="J15" s="21">
        <f t="shared" si="0"/>
        <v>250704</v>
      </c>
      <c r="K15" s="21">
        <v>208750</v>
      </c>
      <c r="L15" s="44">
        <f t="shared" si="1"/>
        <v>0.33306209713446933</v>
      </c>
      <c r="M15" s="41" t="s">
        <v>76</v>
      </c>
      <c r="N15" s="37"/>
      <c r="O15" s="37"/>
      <c r="P15" s="37"/>
      <c r="Q15" s="54"/>
      <c r="R15" s="37"/>
      <c r="T15" s="7"/>
      <c r="U15" s="7"/>
      <c r="V15" s="6"/>
      <c r="W15" s="7"/>
      <c r="X15" s="7"/>
    </row>
    <row r="16" spans="1:24" ht="71.25">
      <c r="A16" s="29"/>
      <c r="B16" s="29"/>
      <c r="C16" s="29"/>
      <c r="D16" s="29"/>
      <c r="E16" s="29"/>
      <c r="F16" s="29"/>
      <c r="G16" s="29"/>
      <c r="H16" s="4" t="s">
        <v>77</v>
      </c>
      <c r="I16" s="21">
        <v>1317388</v>
      </c>
      <c r="J16" s="21">
        <f t="shared" si="0"/>
        <v>526955.20000000007</v>
      </c>
      <c r="K16" s="21">
        <v>531</v>
      </c>
      <c r="L16" s="44">
        <f t="shared" si="1"/>
        <v>4.0307031793215061E-4</v>
      </c>
      <c r="M16" s="41" t="s">
        <v>78</v>
      </c>
      <c r="N16" s="37"/>
      <c r="O16" s="37"/>
      <c r="P16" s="37"/>
      <c r="Q16" s="54"/>
      <c r="R16" s="37"/>
      <c r="T16" s="7"/>
      <c r="U16" s="7"/>
      <c r="V16" s="6"/>
      <c r="W16" s="7"/>
      <c r="X16" s="7"/>
    </row>
    <row r="17" spans="1:24" ht="242.25">
      <c r="A17" s="51" t="s">
        <v>79</v>
      </c>
      <c r="B17" s="19">
        <v>40115</v>
      </c>
      <c r="C17" s="19">
        <f t="shared" si="2"/>
        <v>12034.5</v>
      </c>
      <c r="D17" s="19">
        <v>485</v>
      </c>
      <c r="E17" s="17" t="s">
        <v>48</v>
      </c>
      <c r="F17" s="17" t="s">
        <v>49</v>
      </c>
      <c r="G17" s="17" t="s">
        <v>50</v>
      </c>
      <c r="H17" s="24" t="s">
        <v>80</v>
      </c>
      <c r="I17" s="21">
        <v>497527</v>
      </c>
      <c r="J17" s="21">
        <f t="shared" si="0"/>
        <v>199010.80000000002</v>
      </c>
      <c r="K17" s="19">
        <v>33394</v>
      </c>
      <c r="L17" s="44">
        <f t="shared" si="1"/>
        <v>6.7119975398320098E-2</v>
      </c>
      <c r="M17" s="41" t="s">
        <v>81</v>
      </c>
      <c r="N17" s="36" t="s">
        <v>82</v>
      </c>
      <c r="O17" s="35" t="s">
        <v>33</v>
      </c>
      <c r="P17" s="22" t="s">
        <v>34</v>
      </c>
      <c r="Q17" s="35" t="s">
        <v>83</v>
      </c>
      <c r="R17" s="35" t="s">
        <v>55</v>
      </c>
      <c r="T17" s="7"/>
      <c r="U17" s="7"/>
      <c r="V17" s="6"/>
      <c r="W17" s="7"/>
      <c r="X17" s="7"/>
    </row>
    <row r="18" spans="1:24" ht="71.25">
      <c r="A18" s="29"/>
      <c r="B18" s="29"/>
      <c r="C18" s="29"/>
      <c r="D18" s="29"/>
      <c r="E18" s="29"/>
      <c r="F18" s="29"/>
      <c r="G18" s="29"/>
      <c r="H18" s="24" t="s">
        <v>84</v>
      </c>
      <c r="I18" s="21">
        <v>614196</v>
      </c>
      <c r="J18" s="21">
        <f t="shared" si="0"/>
        <v>245678.40000000002</v>
      </c>
      <c r="K18" s="19">
        <v>38567</v>
      </c>
      <c r="L18" s="44">
        <f t="shared" si="1"/>
        <v>6.2792659020898867E-2</v>
      </c>
      <c r="M18" s="41" t="s">
        <v>85</v>
      </c>
      <c r="N18" s="37"/>
      <c r="O18" s="37"/>
      <c r="P18" s="37"/>
      <c r="Q18" s="54"/>
      <c r="R18" s="37"/>
      <c r="T18" s="7"/>
      <c r="U18" s="7"/>
      <c r="V18" s="6"/>
      <c r="W18" s="7"/>
      <c r="X18" s="7"/>
    </row>
    <row r="19" spans="1:24" ht="256.5">
      <c r="A19" s="51" t="s">
        <v>86</v>
      </c>
      <c r="B19" s="19">
        <v>104865</v>
      </c>
      <c r="C19" s="19">
        <f t="shared" si="2"/>
        <v>31459.5</v>
      </c>
      <c r="D19" s="19">
        <v>1072</v>
      </c>
      <c r="E19" s="17" t="s">
        <v>87</v>
      </c>
      <c r="F19" s="17" t="s">
        <v>88</v>
      </c>
      <c r="G19" s="17" t="s">
        <v>89</v>
      </c>
      <c r="H19" s="24" t="s">
        <v>90</v>
      </c>
      <c r="I19" s="21">
        <v>417895</v>
      </c>
      <c r="J19" s="21">
        <f t="shared" si="0"/>
        <v>167158</v>
      </c>
      <c r="K19" s="21">
        <v>65864</v>
      </c>
      <c r="L19" s="44">
        <f t="shared" si="1"/>
        <v>0.15760896876009525</v>
      </c>
      <c r="M19" s="41" t="s">
        <v>91</v>
      </c>
      <c r="N19" s="36" t="s">
        <v>92</v>
      </c>
      <c r="O19" s="35" t="s">
        <v>33</v>
      </c>
      <c r="P19" s="22" t="s">
        <v>34</v>
      </c>
      <c r="Q19" s="35" t="s">
        <v>83</v>
      </c>
      <c r="R19" s="35" t="s">
        <v>93</v>
      </c>
      <c r="T19" s="7"/>
      <c r="U19" s="7"/>
      <c r="V19" s="6"/>
      <c r="W19" s="7"/>
      <c r="X19" s="7"/>
    </row>
    <row r="20" spans="1:24" ht="71.25">
      <c r="A20" s="29"/>
      <c r="B20" s="29"/>
      <c r="C20" s="29"/>
      <c r="D20" s="29"/>
      <c r="E20" s="29"/>
      <c r="F20" s="29"/>
      <c r="G20" s="29"/>
      <c r="H20" s="24" t="s">
        <v>94</v>
      </c>
      <c r="I20" s="21">
        <v>800879</v>
      </c>
      <c r="J20" s="21">
        <f t="shared" si="0"/>
        <v>320351.60000000003</v>
      </c>
      <c r="K20" s="21">
        <v>915</v>
      </c>
      <c r="L20" s="44">
        <f t="shared" si="1"/>
        <v>1.1424946839659923E-3</v>
      </c>
      <c r="M20" s="41" t="s">
        <v>95</v>
      </c>
      <c r="N20" s="37"/>
      <c r="O20" s="37"/>
      <c r="P20" s="37"/>
      <c r="Q20" s="54"/>
      <c r="R20" s="37"/>
      <c r="T20" s="7"/>
      <c r="U20" s="7"/>
      <c r="V20" s="6"/>
      <c r="W20" s="7"/>
      <c r="X20" s="7"/>
    </row>
    <row r="21" spans="1:24" ht="71.25">
      <c r="A21" s="29"/>
      <c r="B21" s="29"/>
      <c r="C21" s="29"/>
      <c r="D21" s="29"/>
      <c r="E21" s="29"/>
      <c r="F21" s="29"/>
      <c r="G21" s="29"/>
      <c r="H21" s="24" t="s">
        <v>96</v>
      </c>
      <c r="I21" s="21">
        <v>442822</v>
      </c>
      <c r="J21" s="21">
        <f t="shared" si="0"/>
        <v>177128.80000000002</v>
      </c>
      <c r="K21" s="21">
        <v>37524</v>
      </c>
      <c r="L21" s="44">
        <f t="shared" si="1"/>
        <v>8.4738337300314798E-2</v>
      </c>
      <c r="M21" s="41" t="s">
        <v>97</v>
      </c>
      <c r="N21" s="37"/>
      <c r="O21" s="37"/>
      <c r="P21" s="37"/>
      <c r="Q21" s="54"/>
      <c r="R21" s="37"/>
      <c r="T21" s="7"/>
      <c r="U21" s="7"/>
      <c r="V21" s="6"/>
      <c r="W21" s="7"/>
      <c r="X21" s="7"/>
    </row>
    <row r="22" spans="1:24" ht="110.65" customHeight="1">
      <c r="A22" s="29"/>
      <c r="B22" s="29"/>
      <c r="C22" s="29"/>
      <c r="D22" s="29"/>
      <c r="E22" s="29"/>
      <c r="F22" s="29"/>
      <c r="G22" s="29"/>
      <c r="H22" s="24" t="s">
        <v>98</v>
      </c>
      <c r="I22" s="21">
        <v>588407</v>
      </c>
      <c r="J22" s="21">
        <f t="shared" si="0"/>
        <v>235362.80000000002</v>
      </c>
      <c r="K22" s="21">
        <v>562</v>
      </c>
      <c r="L22" s="44">
        <f t="shared" si="1"/>
        <v>9.5512120012168449E-4</v>
      </c>
      <c r="M22" s="53" t="s">
        <v>99</v>
      </c>
      <c r="N22" s="37"/>
      <c r="O22" s="37"/>
      <c r="P22" s="37"/>
      <c r="Q22" s="54"/>
      <c r="R22" s="37"/>
      <c r="T22" s="7"/>
      <c r="U22" s="7"/>
      <c r="V22" s="6"/>
      <c r="W22" s="7"/>
      <c r="X22" s="7"/>
    </row>
    <row r="23" spans="1:24" ht="256.5">
      <c r="A23" s="22" t="s">
        <v>100</v>
      </c>
      <c r="B23" s="19">
        <v>32115</v>
      </c>
      <c r="C23" s="19">
        <f t="shared" si="2"/>
        <v>9634.5</v>
      </c>
      <c r="D23" s="19">
        <v>739</v>
      </c>
      <c r="E23" s="17" t="s">
        <v>40</v>
      </c>
      <c r="F23" s="17" t="s">
        <v>41</v>
      </c>
      <c r="G23" s="17" t="s">
        <v>42</v>
      </c>
      <c r="H23" s="20" t="s">
        <v>43</v>
      </c>
      <c r="I23" s="21">
        <v>1448895</v>
      </c>
      <c r="J23" s="21">
        <f t="shared" si="0"/>
        <v>579558</v>
      </c>
      <c r="K23" s="21">
        <v>32115</v>
      </c>
      <c r="L23" s="44">
        <f t="shared" si="1"/>
        <v>2.2165167248144275E-2</v>
      </c>
      <c r="M23" s="41" t="s">
        <v>44</v>
      </c>
      <c r="N23" s="22" t="s">
        <v>101</v>
      </c>
      <c r="O23" s="35" t="s">
        <v>33</v>
      </c>
      <c r="P23" s="22" t="s">
        <v>46</v>
      </c>
      <c r="Q23" s="35" t="s">
        <v>54</v>
      </c>
      <c r="R23" s="35" t="s">
        <v>43</v>
      </c>
      <c r="T23" s="7"/>
      <c r="U23" s="7"/>
      <c r="V23" s="6"/>
      <c r="W23" s="7"/>
      <c r="X23" s="7"/>
    </row>
    <row r="24" spans="1:24" ht="256.5">
      <c r="A24" s="22" t="s">
        <v>102</v>
      </c>
      <c r="B24" s="19">
        <v>72571</v>
      </c>
      <c r="C24" s="19">
        <f t="shared" si="2"/>
        <v>21771.3</v>
      </c>
      <c r="D24" s="19">
        <v>350</v>
      </c>
      <c r="E24" s="17" t="s">
        <v>63</v>
      </c>
      <c r="F24" s="17" t="s">
        <v>64</v>
      </c>
      <c r="G24" s="17" t="s">
        <v>65</v>
      </c>
      <c r="H24" s="20" t="s">
        <v>103</v>
      </c>
      <c r="I24" s="21">
        <v>704183</v>
      </c>
      <c r="J24" s="21">
        <f t="shared" si="0"/>
        <v>281673.2</v>
      </c>
      <c r="K24" s="21">
        <v>72571</v>
      </c>
      <c r="L24" s="44">
        <f t="shared" si="1"/>
        <v>0.10305701784905344</v>
      </c>
      <c r="M24" s="41" t="s">
        <v>104</v>
      </c>
      <c r="N24" s="22" t="s">
        <v>105</v>
      </c>
      <c r="O24" s="35" t="s">
        <v>106</v>
      </c>
      <c r="P24" s="22" t="s">
        <v>107</v>
      </c>
      <c r="Q24" s="35" t="s">
        <v>108</v>
      </c>
      <c r="R24" s="35" t="s">
        <v>70</v>
      </c>
      <c r="T24" s="7"/>
      <c r="U24" s="7"/>
      <c r="V24" s="6"/>
      <c r="W24" s="7"/>
      <c r="X24" s="7"/>
    </row>
    <row r="25" spans="1:24" ht="242.25">
      <c r="A25" s="22" t="s">
        <v>109</v>
      </c>
      <c r="B25" s="19">
        <v>131796</v>
      </c>
      <c r="C25" s="19">
        <f t="shared" si="2"/>
        <v>39538.799999999996</v>
      </c>
      <c r="D25" s="19">
        <v>201</v>
      </c>
      <c r="E25" s="17" t="s">
        <v>48</v>
      </c>
      <c r="F25" s="17" t="s">
        <v>49</v>
      </c>
      <c r="G25" s="17" t="s">
        <v>50</v>
      </c>
      <c r="H25" s="20" t="s">
        <v>80</v>
      </c>
      <c r="I25" s="21">
        <v>497527</v>
      </c>
      <c r="J25" s="21">
        <f t="shared" si="0"/>
        <v>199010.80000000002</v>
      </c>
      <c r="K25" s="21">
        <v>131796</v>
      </c>
      <c r="L25" s="44">
        <f t="shared" si="1"/>
        <v>0.26490220631242123</v>
      </c>
      <c r="M25" s="41" t="s">
        <v>81</v>
      </c>
      <c r="N25" s="22" t="s">
        <v>110</v>
      </c>
      <c r="O25" s="35" t="s">
        <v>33</v>
      </c>
      <c r="P25" s="22" t="s">
        <v>34</v>
      </c>
      <c r="Q25" s="35" t="s">
        <v>35</v>
      </c>
      <c r="R25" s="35" t="s">
        <v>55</v>
      </c>
      <c r="T25" s="7"/>
      <c r="U25" s="7"/>
      <c r="V25" s="6"/>
      <c r="W25" s="7"/>
      <c r="X25" s="3"/>
    </row>
    <row r="26" spans="1:24" ht="256.5">
      <c r="A26" s="51" t="s">
        <v>111</v>
      </c>
      <c r="B26" s="19">
        <v>116708</v>
      </c>
      <c r="C26" s="19">
        <f t="shared" si="2"/>
        <v>35012.400000000001</v>
      </c>
      <c r="D26" s="19">
        <v>606</v>
      </c>
      <c r="E26" s="17" t="s">
        <v>112</v>
      </c>
      <c r="F26" s="17" t="s">
        <v>113</v>
      </c>
      <c r="G26" s="17" t="s">
        <v>114</v>
      </c>
      <c r="H26" s="20" t="s">
        <v>115</v>
      </c>
      <c r="I26" s="21">
        <v>1287627</v>
      </c>
      <c r="J26" s="21">
        <f t="shared" si="0"/>
        <v>515050.80000000005</v>
      </c>
      <c r="K26" s="21">
        <v>116708</v>
      </c>
      <c r="L26" s="44">
        <f t="shared" si="1"/>
        <v>9.0638049683642863E-2</v>
      </c>
      <c r="M26" s="41" t="s">
        <v>116</v>
      </c>
      <c r="N26" s="36" t="s">
        <v>117</v>
      </c>
      <c r="O26" s="35" t="s">
        <v>33</v>
      </c>
      <c r="P26" s="22" t="s">
        <v>34</v>
      </c>
      <c r="Q26" s="35" t="s">
        <v>118</v>
      </c>
      <c r="R26" s="35" t="s">
        <v>119</v>
      </c>
      <c r="T26" s="7"/>
      <c r="U26" s="7"/>
      <c r="V26" s="6"/>
      <c r="W26" s="7"/>
      <c r="X26" s="3"/>
    </row>
    <row r="27" spans="1:24" ht="71.25">
      <c r="A27" s="29"/>
      <c r="B27" s="29"/>
      <c r="C27" s="29"/>
      <c r="D27" s="29"/>
      <c r="E27" s="29"/>
      <c r="F27" s="29"/>
      <c r="G27" s="29"/>
      <c r="H27" s="20" t="s">
        <v>120</v>
      </c>
      <c r="I27" s="21">
        <v>282730</v>
      </c>
      <c r="J27" s="21">
        <f t="shared" si="0"/>
        <v>113092</v>
      </c>
      <c r="K27" s="21">
        <v>112524</v>
      </c>
      <c r="L27" s="44">
        <f t="shared" si="1"/>
        <v>0.3979910161638312</v>
      </c>
      <c r="M27" s="41" t="s">
        <v>121</v>
      </c>
      <c r="N27" s="37"/>
      <c r="O27" s="37"/>
      <c r="P27" s="37"/>
      <c r="Q27" s="54"/>
      <c r="R27" s="37"/>
      <c r="T27" s="7"/>
      <c r="U27" s="7"/>
      <c r="V27" s="6"/>
      <c r="W27" s="7"/>
      <c r="X27" s="3"/>
    </row>
    <row r="28" spans="1:24" ht="270.75">
      <c r="A28" s="51" t="s">
        <v>122</v>
      </c>
      <c r="B28" s="19">
        <v>143324</v>
      </c>
      <c r="C28" s="19">
        <f t="shared" si="2"/>
        <v>42997.2</v>
      </c>
      <c r="D28" s="19">
        <v>946</v>
      </c>
      <c r="E28" s="17" t="s">
        <v>123</v>
      </c>
      <c r="F28" s="17" t="s">
        <v>124</v>
      </c>
      <c r="G28" s="17" t="s">
        <v>125</v>
      </c>
      <c r="H28" s="20" t="s">
        <v>126</v>
      </c>
      <c r="I28" s="21">
        <v>379159</v>
      </c>
      <c r="J28" s="21">
        <f t="shared" si="0"/>
        <v>151663.6</v>
      </c>
      <c r="K28" s="19">
        <v>92039</v>
      </c>
      <c r="L28" s="44">
        <f t="shared" si="1"/>
        <v>0.24274512803335804</v>
      </c>
      <c r="M28" s="41" t="s">
        <v>127</v>
      </c>
      <c r="N28" s="22" t="s">
        <v>128</v>
      </c>
      <c r="O28" s="35" t="s">
        <v>33</v>
      </c>
      <c r="P28" s="22" t="s">
        <v>34</v>
      </c>
      <c r="Q28" s="35" t="s">
        <v>54</v>
      </c>
      <c r="R28" s="35" t="s">
        <v>129</v>
      </c>
      <c r="T28" s="7"/>
      <c r="U28" s="7"/>
      <c r="V28" s="6"/>
      <c r="W28" s="7"/>
      <c r="X28" s="3"/>
    </row>
    <row r="29" spans="1:24" ht="71.25">
      <c r="A29" s="29"/>
      <c r="B29" s="29"/>
      <c r="C29" s="29"/>
      <c r="D29" s="29"/>
      <c r="E29" s="29"/>
      <c r="F29" s="29"/>
      <c r="G29" s="29"/>
      <c r="H29" s="24" t="s">
        <v>130</v>
      </c>
      <c r="I29" s="21">
        <v>596014</v>
      </c>
      <c r="J29" s="21">
        <f t="shared" si="0"/>
        <v>238405.6</v>
      </c>
      <c r="K29" s="21">
        <v>143324</v>
      </c>
      <c r="L29" s="44">
        <f t="shared" si="1"/>
        <v>0.24047086142271826</v>
      </c>
      <c r="M29" s="41" t="s">
        <v>131</v>
      </c>
      <c r="N29" s="37"/>
      <c r="O29" s="37"/>
      <c r="P29" s="37"/>
      <c r="Q29" s="54"/>
      <c r="R29" s="37"/>
      <c r="T29" s="7"/>
      <c r="U29" s="7"/>
      <c r="V29" s="6"/>
      <c r="W29" s="7"/>
      <c r="X29" s="7"/>
    </row>
    <row r="30" spans="1:24" ht="242.25">
      <c r="A30" s="51" t="s">
        <v>132</v>
      </c>
      <c r="B30" s="19">
        <v>160019</v>
      </c>
      <c r="C30" s="19">
        <f t="shared" si="2"/>
        <v>48005.7</v>
      </c>
      <c r="D30" s="19">
        <v>434</v>
      </c>
      <c r="E30" s="17" t="s">
        <v>48</v>
      </c>
      <c r="F30" s="17" t="s">
        <v>49</v>
      </c>
      <c r="G30" s="17" t="s">
        <v>50</v>
      </c>
      <c r="H30" s="20" t="s">
        <v>133</v>
      </c>
      <c r="I30" s="21">
        <v>647026</v>
      </c>
      <c r="J30" s="21">
        <f t="shared" si="0"/>
        <v>258810.40000000002</v>
      </c>
      <c r="K30" s="21">
        <v>221</v>
      </c>
      <c r="L30" s="44">
        <f t="shared" si="1"/>
        <v>3.4156278109380455E-4</v>
      </c>
      <c r="M30" s="41" t="s">
        <v>134</v>
      </c>
      <c r="N30" s="36" t="s">
        <v>135</v>
      </c>
      <c r="O30" s="35" t="s">
        <v>33</v>
      </c>
      <c r="P30" s="22" t="s">
        <v>34</v>
      </c>
      <c r="Q30" s="35" t="s">
        <v>83</v>
      </c>
      <c r="R30" s="16"/>
      <c r="T30" s="7"/>
      <c r="U30" s="7"/>
      <c r="V30" s="6"/>
      <c r="W30" s="7"/>
      <c r="X30" s="7"/>
    </row>
    <row r="31" spans="1:24" ht="71.25">
      <c r="A31" s="29"/>
      <c r="B31" s="29"/>
      <c r="C31" s="29"/>
      <c r="D31" s="29"/>
      <c r="E31" s="29"/>
      <c r="F31" s="29"/>
      <c r="G31" s="29"/>
      <c r="H31" s="4" t="s">
        <v>136</v>
      </c>
      <c r="I31" s="21">
        <v>837102</v>
      </c>
      <c r="J31" s="21">
        <f t="shared" ref="J31" si="4">I31*0.4</f>
        <v>334840.80000000005</v>
      </c>
      <c r="K31" s="19">
        <v>151212</v>
      </c>
      <c r="L31" s="44">
        <f t="shared" ref="L31" si="5">K31/I31</f>
        <v>0.18063748503766566</v>
      </c>
      <c r="M31" s="41" t="s">
        <v>137</v>
      </c>
      <c r="N31" s="37"/>
      <c r="O31" s="37"/>
      <c r="P31" s="37"/>
      <c r="Q31" s="54"/>
      <c r="R31" s="37"/>
      <c r="T31" s="7"/>
      <c r="U31" s="7"/>
      <c r="V31" s="6"/>
      <c r="W31" s="7"/>
      <c r="X31" s="7"/>
    </row>
    <row r="32" spans="1:24" ht="71.25">
      <c r="A32" s="29"/>
      <c r="B32" s="29"/>
      <c r="C32" s="29"/>
      <c r="D32" s="29"/>
      <c r="E32" s="29"/>
      <c r="F32" s="29"/>
      <c r="G32" s="29"/>
      <c r="H32" s="52" t="s">
        <v>138</v>
      </c>
      <c r="I32" s="21">
        <v>1007638</v>
      </c>
      <c r="J32" s="21">
        <f t="shared" si="0"/>
        <v>403055.2</v>
      </c>
      <c r="K32" s="19">
        <v>9535</v>
      </c>
      <c r="L32" s="44">
        <f t="shared" si="1"/>
        <v>9.4627237162552419E-3</v>
      </c>
      <c r="M32" s="41" t="s">
        <v>139</v>
      </c>
      <c r="N32" s="37"/>
      <c r="O32" s="37"/>
      <c r="P32" s="37"/>
      <c r="Q32" s="54"/>
      <c r="R32" s="37"/>
      <c r="T32" s="7"/>
      <c r="U32" s="7"/>
      <c r="V32" s="6"/>
      <c r="W32" s="7"/>
      <c r="X32" s="7"/>
    </row>
    <row r="33" spans="1:24" ht="270.75">
      <c r="A33" s="51" t="s">
        <v>140</v>
      </c>
      <c r="B33" s="19">
        <v>47336</v>
      </c>
      <c r="C33" s="19">
        <f>B33*0.3</f>
        <v>14200.8</v>
      </c>
      <c r="D33" s="19">
        <v>1208</v>
      </c>
      <c r="E33" s="17" t="s">
        <v>141</v>
      </c>
      <c r="F33" s="17" t="s">
        <v>142</v>
      </c>
      <c r="G33" s="17" t="s">
        <v>143</v>
      </c>
      <c r="H33" s="20" t="s">
        <v>144</v>
      </c>
      <c r="I33" s="21">
        <v>777380</v>
      </c>
      <c r="J33" s="21">
        <f>I33*0.4</f>
        <v>310952</v>
      </c>
      <c r="K33" s="21">
        <v>343</v>
      </c>
      <c r="L33" s="44">
        <f>K33/I33</f>
        <v>4.4122565540662226E-4</v>
      </c>
      <c r="M33" s="41" t="s">
        <v>145</v>
      </c>
      <c r="N33" s="36" t="s">
        <v>146</v>
      </c>
      <c r="O33" s="35" t="s">
        <v>33</v>
      </c>
      <c r="P33" s="22" t="s">
        <v>34</v>
      </c>
      <c r="Q33" s="35" t="s">
        <v>147</v>
      </c>
      <c r="R33" s="35" t="s">
        <v>148</v>
      </c>
      <c r="T33" s="7"/>
      <c r="U33" s="7"/>
      <c r="V33" s="6"/>
      <c r="W33" s="7"/>
      <c r="X33" s="7"/>
    </row>
    <row r="34" spans="1:24" ht="71.25">
      <c r="A34" s="29"/>
      <c r="B34" s="29"/>
      <c r="C34" s="29"/>
      <c r="D34" s="29"/>
      <c r="E34" s="29"/>
      <c r="F34" s="29"/>
      <c r="G34" s="29"/>
      <c r="H34" s="20" t="s">
        <v>149</v>
      </c>
      <c r="I34" s="21">
        <v>670391</v>
      </c>
      <c r="J34" s="21">
        <f>I34*0.4</f>
        <v>268156.40000000002</v>
      </c>
      <c r="K34" s="21">
        <v>46993</v>
      </c>
      <c r="L34" s="44">
        <f>K34/I34</f>
        <v>7.009789809230732E-2</v>
      </c>
      <c r="M34" s="41" t="s">
        <v>150</v>
      </c>
      <c r="N34" s="37"/>
      <c r="O34" s="37"/>
      <c r="P34" s="37"/>
      <c r="Q34" s="54"/>
      <c r="R34" s="37"/>
      <c r="T34" s="7"/>
      <c r="U34" s="7"/>
      <c r="V34" s="6"/>
      <c r="W34" s="7"/>
      <c r="X34" s="7"/>
    </row>
    <row r="35" spans="1:24" ht="256.5">
      <c r="A35" s="51" t="s">
        <v>151</v>
      </c>
      <c r="B35" s="19">
        <v>55710</v>
      </c>
      <c r="C35" s="19">
        <f t="shared" si="2"/>
        <v>16713</v>
      </c>
      <c r="D35" s="19">
        <v>473</v>
      </c>
      <c r="E35" s="17" t="s">
        <v>87</v>
      </c>
      <c r="F35" s="17" t="s">
        <v>88</v>
      </c>
      <c r="G35" s="17" t="s">
        <v>89</v>
      </c>
      <c r="H35" s="52" t="s">
        <v>136</v>
      </c>
      <c r="I35" s="21">
        <v>837102</v>
      </c>
      <c r="J35" s="21">
        <f t="shared" si="0"/>
        <v>334840.80000000005</v>
      </c>
      <c r="K35" s="19">
        <v>34128</v>
      </c>
      <c r="L35" s="44">
        <f t="shared" si="1"/>
        <v>4.0769225255703603E-2</v>
      </c>
      <c r="M35" s="41" t="s">
        <v>137</v>
      </c>
      <c r="N35" s="22" t="s">
        <v>152</v>
      </c>
      <c r="O35" s="35" t="s">
        <v>33</v>
      </c>
      <c r="P35" s="22" t="s">
        <v>34</v>
      </c>
      <c r="Q35" s="35" t="s">
        <v>35</v>
      </c>
      <c r="R35" s="35" t="s">
        <v>93</v>
      </c>
      <c r="T35" s="7"/>
      <c r="U35" s="7"/>
      <c r="V35" s="6"/>
      <c r="W35" s="7"/>
      <c r="X35" s="7"/>
    </row>
    <row r="36" spans="1:24" ht="71.25">
      <c r="A36" s="29"/>
      <c r="B36" s="29"/>
      <c r="C36" s="29"/>
      <c r="D36" s="29"/>
      <c r="E36" s="29"/>
      <c r="F36" s="29"/>
      <c r="G36" s="29"/>
      <c r="H36" s="52" t="s">
        <v>58</v>
      </c>
      <c r="I36" s="21">
        <v>531211</v>
      </c>
      <c r="J36" s="21">
        <f t="shared" si="0"/>
        <v>212484.40000000002</v>
      </c>
      <c r="K36" s="19">
        <v>21582</v>
      </c>
      <c r="L36" s="44">
        <f t="shared" si="1"/>
        <v>4.0627923744048972E-2</v>
      </c>
      <c r="M36" s="41" t="s">
        <v>59</v>
      </c>
      <c r="N36" s="37"/>
      <c r="O36" s="37"/>
      <c r="P36" s="37"/>
      <c r="Q36" s="54"/>
      <c r="R36" s="37"/>
      <c r="T36" s="7"/>
      <c r="U36" s="7"/>
      <c r="V36" s="6"/>
      <c r="W36" s="7"/>
      <c r="X36" s="7"/>
    </row>
    <row r="37" spans="1:24" ht="242.25">
      <c r="A37" s="22" t="s">
        <v>153</v>
      </c>
      <c r="B37" s="25">
        <v>95343</v>
      </c>
      <c r="C37" s="19">
        <f t="shared" si="2"/>
        <v>28602.899999999998</v>
      </c>
      <c r="D37" s="25">
        <v>297</v>
      </c>
      <c r="E37" s="17" t="s">
        <v>27</v>
      </c>
      <c r="F37" s="17" t="s">
        <v>28</v>
      </c>
      <c r="G37" s="17" t="s">
        <v>29</v>
      </c>
      <c r="H37" s="20" t="s">
        <v>154</v>
      </c>
      <c r="I37" s="21">
        <v>1266453</v>
      </c>
      <c r="J37" s="21">
        <f t="shared" si="0"/>
        <v>506581.2</v>
      </c>
      <c r="K37" s="21">
        <v>95343</v>
      </c>
      <c r="L37" s="44">
        <f t="shared" si="1"/>
        <v>7.5283488609525981E-2</v>
      </c>
      <c r="M37" s="41" t="s">
        <v>155</v>
      </c>
      <c r="N37" s="38" t="s">
        <v>156</v>
      </c>
      <c r="O37" s="35" t="s">
        <v>33</v>
      </c>
      <c r="P37" s="22" t="s">
        <v>34</v>
      </c>
      <c r="Q37" s="26" t="s">
        <v>83</v>
      </c>
      <c r="R37" s="35" t="s">
        <v>36</v>
      </c>
      <c r="T37" s="7"/>
      <c r="U37" s="7"/>
      <c r="V37" s="6"/>
      <c r="W37" s="7"/>
      <c r="X37" s="7"/>
    </row>
    <row r="38" spans="1:24" ht="242.25">
      <c r="A38" s="22" t="s">
        <v>157</v>
      </c>
      <c r="B38" s="25">
        <v>93959</v>
      </c>
      <c r="C38" s="19">
        <f t="shared" si="2"/>
        <v>28187.7</v>
      </c>
      <c r="D38" s="25">
        <v>2400</v>
      </c>
      <c r="E38" s="17" t="s">
        <v>27</v>
      </c>
      <c r="F38" s="17" t="s">
        <v>28</v>
      </c>
      <c r="G38" s="17" t="s">
        <v>29</v>
      </c>
      <c r="H38" s="20" t="s">
        <v>158</v>
      </c>
      <c r="I38" s="21">
        <v>383993</v>
      </c>
      <c r="J38" s="21">
        <f t="shared" si="0"/>
        <v>153597.20000000001</v>
      </c>
      <c r="K38" s="21">
        <v>13711</v>
      </c>
      <c r="L38" s="44">
        <f t="shared" si="1"/>
        <v>3.5706380064219924E-2</v>
      </c>
      <c r="M38" s="41" t="s">
        <v>31</v>
      </c>
      <c r="N38" s="22" t="s">
        <v>159</v>
      </c>
      <c r="O38" s="35" t="s">
        <v>33</v>
      </c>
      <c r="P38" s="22" t="s">
        <v>34</v>
      </c>
      <c r="Q38" s="39" t="s">
        <v>83</v>
      </c>
      <c r="R38" s="35" t="s">
        <v>36</v>
      </c>
      <c r="T38" s="7"/>
      <c r="U38" s="7"/>
      <c r="V38" s="6"/>
      <c r="W38" s="7"/>
      <c r="X38" s="7"/>
    </row>
    <row r="39" spans="1:24" ht="71.25">
      <c r="A39" s="29"/>
      <c r="B39" s="28"/>
      <c r="C39" s="28"/>
      <c r="D39" s="28"/>
      <c r="E39" s="29"/>
      <c r="F39" s="29"/>
      <c r="G39" s="29"/>
      <c r="H39" s="20" t="s">
        <v>160</v>
      </c>
      <c r="I39" s="21">
        <v>267100</v>
      </c>
      <c r="J39" s="21">
        <f t="shared" si="0"/>
        <v>106840</v>
      </c>
      <c r="K39" s="19">
        <v>80248</v>
      </c>
      <c r="L39" s="44">
        <f t="shared" si="1"/>
        <v>0.30044178210408085</v>
      </c>
      <c r="M39" s="17" t="s">
        <v>161</v>
      </c>
      <c r="N39" s="37"/>
      <c r="O39" s="37"/>
      <c r="P39" s="37"/>
      <c r="Q39" s="54"/>
      <c r="R39" s="37"/>
      <c r="T39" s="7"/>
      <c r="U39" s="7"/>
      <c r="V39" s="6"/>
      <c r="W39" s="7"/>
      <c r="X39" s="7"/>
    </row>
    <row r="40" spans="1:24" ht="256.5">
      <c r="A40" s="51" t="s">
        <v>162</v>
      </c>
      <c r="B40" s="25">
        <v>67574</v>
      </c>
      <c r="C40" s="19">
        <f t="shared" si="2"/>
        <v>20272.2</v>
      </c>
      <c r="D40" s="25">
        <v>626</v>
      </c>
      <c r="E40" s="17" t="s">
        <v>87</v>
      </c>
      <c r="F40" s="17" t="s">
        <v>88</v>
      </c>
      <c r="G40" s="17" t="s">
        <v>89</v>
      </c>
      <c r="H40" s="4" t="s">
        <v>163</v>
      </c>
      <c r="I40" s="21">
        <v>746575</v>
      </c>
      <c r="J40" s="21">
        <f t="shared" si="0"/>
        <v>298630</v>
      </c>
      <c r="K40" s="19">
        <v>10707</v>
      </c>
      <c r="L40" s="44">
        <f t="shared" si="1"/>
        <v>1.4341492817198541E-2</v>
      </c>
      <c r="M40" s="41" t="s">
        <v>164</v>
      </c>
      <c r="N40" s="36" t="s">
        <v>165</v>
      </c>
      <c r="O40" s="35" t="s">
        <v>33</v>
      </c>
      <c r="P40" s="22" t="s">
        <v>34</v>
      </c>
      <c r="Q40" s="35" t="s">
        <v>54</v>
      </c>
      <c r="R40" s="35" t="s">
        <v>93</v>
      </c>
      <c r="T40" s="7"/>
      <c r="U40" s="7"/>
      <c r="V40" s="6"/>
      <c r="W40" s="7"/>
      <c r="X40" s="7"/>
    </row>
    <row r="41" spans="1:24" ht="91.5">
      <c r="A41" s="29"/>
      <c r="B41" s="28"/>
      <c r="C41" s="28"/>
      <c r="D41" s="28"/>
      <c r="E41" s="29"/>
      <c r="F41" s="29"/>
      <c r="G41" s="29"/>
      <c r="H41" s="20" t="s">
        <v>138</v>
      </c>
      <c r="I41" s="21">
        <v>1007638</v>
      </c>
      <c r="J41" s="21">
        <f t="shared" si="0"/>
        <v>403055.2</v>
      </c>
      <c r="K41" s="19">
        <v>60183</v>
      </c>
      <c r="L41" s="44">
        <f t="shared" si="1"/>
        <v>5.9726806650801177E-2</v>
      </c>
      <c r="M41" s="17" t="s">
        <v>139</v>
      </c>
      <c r="N41" s="37"/>
      <c r="O41" s="37"/>
      <c r="P41" s="37"/>
      <c r="Q41" s="54"/>
      <c r="R41" s="37"/>
      <c r="T41" s="7"/>
      <c r="U41" s="7"/>
      <c r="V41" s="6"/>
      <c r="W41" s="7"/>
      <c r="X41" s="7"/>
    </row>
    <row r="42" spans="1:24" ht="254.65" customHeight="1">
      <c r="A42" s="51" t="s">
        <v>166</v>
      </c>
      <c r="B42" s="25">
        <v>133312</v>
      </c>
      <c r="C42" s="19">
        <f t="shared" si="2"/>
        <v>39993.599999999999</v>
      </c>
      <c r="D42" s="25">
        <v>677</v>
      </c>
      <c r="E42" s="17" t="s">
        <v>48</v>
      </c>
      <c r="F42" s="17" t="s">
        <v>49</v>
      </c>
      <c r="G42" s="17" t="s">
        <v>50</v>
      </c>
      <c r="H42" s="20" t="s">
        <v>167</v>
      </c>
      <c r="I42" s="21">
        <v>905496</v>
      </c>
      <c r="J42" s="21">
        <f t="shared" si="0"/>
        <v>362198.4</v>
      </c>
      <c r="K42" s="19">
        <v>11590</v>
      </c>
      <c r="L42" s="44">
        <f t="shared" si="1"/>
        <v>1.2799614796752278E-2</v>
      </c>
      <c r="M42" s="17" t="s">
        <v>168</v>
      </c>
      <c r="N42" s="23" t="s">
        <v>169</v>
      </c>
      <c r="O42" s="35" t="s">
        <v>33</v>
      </c>
      <c r="P42" s="22" t="s">
        <v>34</v>
      </c>
      <c r="Q42" s="16" t="s">
        <v>147</v>
      </c>
      <c r="R42" s="16" t="s">
        <v>55</v>
      </c>
      <c r="T42" s="7"/>
      <c r="U42" s="7"/>
      <c r="V42" s="6"/>
      <c r="W42" s="7"/>
      <c r="X42" s="7"/>
    </row>
    <row r="43" spans="1:24" ht="71.25">
      <c r="A43" s="30"/>
      <c r="B43" s="29"/>
      <c r="C43" s="29"/>
      <c r="D43" s="29"/>
      <c r="E43" s="29"/>
      <c r="F43" s="29"/>
      <c r="G43" s="29"/>
      <c r="H43" s="20" t="s">
        <v>60</v>
      </c>
      <c r="I43" s="21">
        <v>531992</v>
      </c>
      <c r="J43" s="21">
        <f t="shared" si="0"/>
        <v>212796.80000000002</v>
      </c>
      <c r="K43" s="19">
        <v>121722</v>
      </c>
      <c r="L43" s="44">
        <f t="shared" si="1"/>
        <v>0.22880419254424877</v>
      </c>
      <c r="M43" s="17" t="s">
        <v>61</v>
      </c>
      <c r="N43" s="37"/>
      <c r="O43" s="37"/>
      <c r="P43" s="37"/>
      <c r="Q43" s="54"/>
      <c r="R43" s="37"/>
      <c r="T43" s="7"/>
      <c r="U43" s="7"/>
      <c r="V43" s="6"/>
      <c r="W43" s="7"/>
      <c r="X43" s="7"/>
    </row>
    <row r="44" spans="1:24" ht="71.25">
      <c r="A44" s="30"/>
      <c r="B44" s="29"/>
      <c r="C44" s="29"/>
      <c r="D44" s="29"/>
      <c r="E44" s="29"/>
      <c r="F44" s="29"/>
      <c r="G44" s="29"/>
      <c r="H44" s="20" t="s">
        <v>84</v>
      </c>
      <c r="I44" s="21">
        <v>614196</v>
      </c>
      <c r="J44" s="21">
        <f t="shared" si="0"/>
        <v>245678.40000000002</v>
      </c>
      <c r="K44" s="19">
        <v>109</v>
      </c>
      <c r="L44" s="44">
        <f t="shared" si="1"/>
        <v>1.774677790151678E-4</v>
      </c>
      <c r="M44" s="17" t="s">
        <v>85</v>
      </c>
      <c r="N44" s="37"/>
      <c r="O44" s="37"/>
      <c r="P44" s="37"/>
      <c r="Q44" s="54"/>
      <c r="R44" s="37"/>
      <c r="T44" s="7"/>
      <c r="U44" s="7"/>
      <c r="V44" s="6"/>
      <c r="W44" s="7"/>
      <c r="X44" s="7"/>
    </row>
    <row r="45" spans="1:24" ht="256.5">
      <c r="A45" s="36" t="s">
        <v>170</v>
      </c>
      <c r="B45" s="25">
        <v>117645</v>
      </c>
      <c r="C45" s="19">
        <f t="shared" si="2"/>
        <v>35293.5</v>
      </c>
      <c r="D45" s="25">
        <v>1562</v>
      </c>
      <c r="E45" s="17" t="s">
        <v>87</v>
      </c>
      <c r="F45" s="17" t="s">
        <v>88</v>
      </c>
      <c r="G45" s="17" t="s">
        <v>89</v>
      </c>
      <c r="H45" s="20" t="s">
        <v>94</v>
      </c>
      <c r="I45" s="21">
        <v>800879</v>
      </c>
      <c r="J45" s="21">
        <f t="shared" si="0"/>
        <v>320351.60000000003</v>
      </c>
      <c r="K45" s="19">
        <v>117645</v>
      </c>
      <c r="L45" s="44">
        <f t="shared" si="1"/>
        <v>0.14689484928434882</v>
      </c>
      <c r="M45" s="17" t="s">
        <v>95</v>
      </c>
      <c r="N45" s="23" t="s">
        <v>171</v>
      </c>
      <c r="O45" s="35" t="s">
        <v>33</v>
      </c>
      <c r="P45" s="22" t="s">
        <v>172</v>
      </c>
      <c r="Q45" s="16" t="s">
        <v>83</v>
      </c>
      <c r="R45" s="16" t="s">
        <v>93</v>
      </c>
      <c r="T45" s="7"/>
      <c r="U45" s="7"/>
      <c r="V45" s="6"/>
      <c r="W45" s="7"/>
      <c r="X45" s="7"/>
    </row>
    <row r="46" spans="1:24" ht="256.5">
      <c r="A46" s="36" t="s">
        <v>173</v>
      </c>
      <c r="B46" s="25">
        <v>105533</v>
      </c>
      <c r="C46" s="19">
        <f t="shared" si="2"/>
        <v>31659.899999999998</v>
      </c>
      <c r="D46" s="25">
        <v>1007</v>
      </c>
      <c r="E46" s="17" t="s">
        <v>63</v>
      </c>
      <c r="F46" s="17" t="s">
        <v>64</v>
      </c>
      <c r="G46" s="17" t="s">
        <v>65</v>
      </c>
      <c r="H46" s="20" t="s">
        <v>174</v>
      </c>
      <c r="I46" s="21">
        <v>905061</v>
      </c>
      <c r="J46" s="21">
        <f t="shared" si="0"/>
        <v>362024.4</v>
      </c>
      <c r="K46" s="21">
        <v>14343</v>
      </c>
      <c r="L46" s="44">
        <f t="shared" si="1"/>
        <v>1.5847550607086151E-2</v>
      </c>
      <c r="M46" s="41" t="s">
        <v>175</v>
      </c>
      <c r="N46" s="36" t="s">
        <v>176</v>
      </c>
      <c r="O46" s="35" t="s">
        <v>33</v>
      </c>
      <c r="P46" s="22" t="s">
        <v>34</v>
      </c>
      <c r="Q46" s="35" t="s">
        <v>118</v>
      </c>
      <c r="R46" s="35" t="s">
        <v>70</v>
      </c>
      <c r="T46" s="7"/>
      <c r="U46" s="7"/>
      <c r="V46" s="6"/>
      <c r="W46" s="7"/>
      <c r="X46" s="7"/>
    </row>
    <row r="47" spans="1:24" ht="71.25">
      <c r="A47" s="29"/>
      <c r="B47" s="28"/>
      <c r="C47" s="28"/>
      <c r="D47" s="28"/>
      <c r="E47" s="29"/>
      <c r="F47" s="29"/>
      <c r="G47" s="29"/>
      <c r="H47" s="20" t="s">
        <v>66</v>
      </c>
      <c r="I47" s="21">
        <v>522893</v>
      </c>
      <c r="J47" s="21">
        <f t="shared" si="0"/>
        <v>209157.2</v>
      </c>
      <c r="K47" s="21">
        <v>101969</v>
      </c>
      <c r="L47" s="44">
        <f t="shared" si="1"/>
        <v>0.19500930400674707</v>
      </c>
      <c r="M47" s="41" t="s">
        <v>67</v>
      </c>
      <c r="N47" s="37"/>
      <c r="O47" s="37"/>
      <c r="P47" s="37"/>
      <c r="Q47" s="54"/>
      <c r="R47" s="37"/>
      <c r="T47" s="7"/>
      <c r="U47" s="7"/>
      <c r="V47" s="6"/>
      <c r="W47" s="7"/>
      <c r="X47" s="7"/>
    </row>
    <row r="48" spans="1:24" ht="242.25">
      <c r="A48" s="22" t="s">
        <v>177</v>
      </c>
      <c r="B48" s="25">
        <v>11859</v>
      </c>
      <c r="C48" s="19">
        <f t="shared" si="2"/>
        <v>3557.7</v>
      </c>
      <c r="D48" s="25">
        <v>886</v>
      </c>
      <c r="E48" s="17" t="s">
        <v>27</v>
      </c>
      <c r="F48" s="17" t="s">
        <v>28</v>
      </c>
      <c r="G48" s="17" t="s">
        <v>29</v>
      </c>
      <c r="H48" s="20" t="s">
        <v>178</v>
      </c>
      <c r="I48" s="29"/>
      <c r="J48" s="29"/>
      <c r="K48" s="29"/>
      <c r="L48" s="29"/>
      <c r="M48" s="29"/>
      <c r="N48" s="22" t="s">
        <v>159</v>
      </c>
      <c r="O48" s="35" t="s">
        <v>33</v>
      </c>
      <c r="P48" s="22" t="s">
        <v>34</v>
      </c>
      <c r="Q48" s="35" t="s">
        <v>147</v>
      </c>
      <c r="R48" s="35" t="s">
        <v>36</v>
      </c>
      <c r="T48" s="7"/>
      <c r="U48" s="7"/>
      <c r="V48" s="6"/>
      <c r="W48" s="7"/>
      <c r="X48" s="7"/>
    </row>
    <row r="49" spans="1:24" ht="256.5">
      <c r="A49" s="22" t="s">
        <v>179</v>
      </c>
      <c r="B49" s="19">
        <v>71802</v>
      </c>
      <c r="C49" s="19">
        <f t="shared" si="2"/>
        <v>21540.6</v>
      </c>
      <c r="D49" s="19">
        <v>427</v>
      </c>
      <c r="E49" s="17" t="s">
        <v>63</v>
      </c>
      <c r="F49" s="17" t="s">
        <v>64</v>
      </c>
      <c r="G49" s="17" t="s">
        <v>65</v>
      </c>
      <c r="H49" s="20" t="s">
        <v>180</v>
      </c>
      <c r="I49" s="21">
        <v>653110</v>
      </c>
      <c r="J49" s="21">
        <f t="shared" si="0"/>
        <v>261244</v>
      </c>
      <c r="K49" s="19">
        <v>71802</v>
      </c>
      <c r="L49" s="44">
        <f t="shared" si="1"/>
        <v>0.1099386014607034</v>
      </c>
      <c r="M49" s="41" t="s">
        <v>181</v>
      </c>
      <c r="N49" s="56" t="s">
        <v>182</v>
      </c>
      <c r="O49" s="35" t="s">
        <v>33</v>
      </c>
      <c r="P49" s="22" t="s">
        <v>183</v>
      </c>
      <c r="Q49" s="35" t="s">
        <v>118</v>
      </c>
      <c r="R49" s="35" t="s">
        <v>70</v>
      </c>
      <c r="T49" s="7"/>
      <c r="U49" s="7"/>
      <c r="V49" s="6"/>
      <c r="W49" s="7"/>
      <c r="X49" s="7"/>
    </row>
    <row r="50" spans="1:24" ht="242.25">
      <c r="A50" s="27" t="s">
        <v>184</v>
      </c>
      <c r="B50" s="19">
        <v>117784</v>
      </c>
      <c r="C50" s="19">
        <f t="shared" si="2"/>
        <v>35335.199999999997</v>
      </c>
      <c r="D50" s="19">
        <v>539</v>
      </c>
      <c r="E50" s="17" t="s">
        <v>48</v>
      </c>
      <c r="F50" s="17" t="s">
        <v>49</v>
      </c>
      <c r="G50" s="17" t="s">
        <v>50</v>
      </c>
      <c r="H50" s="20" t="s">
        <v>51</v>
      </c>
      <c r="I50" s="21">
        <v>749125</v>
      </c>
      <c r="J50" s="21">
        <f t="shared" si="0"/>
        <v>299650</v>
      </c>
      <c r="K50" s="21">
        <v>73631</v>
      </c>
      <c r="L50" s="44">
        <f t="shared" si="1"/>
        <v>9.828933756048723E-2</v>
      </c>
      <c r="M50" s="17" t="s">
        <v>52</v>
      </c>
      <c r="N50" s="23" t="s">
        <v>185</v>
      </c>
      <c r="O50" s="35" t="s">
        <v>33</v>
      </c>
      <c r="P50" s="22" t="s">
        <v>34</v>
      </c>
      <c r="Q50" s="16" t="s">
        <v>147</v>
      </c>
      <c r="R50" s="16" t="s">
        <v>55</v>
      </c>
      <c r="T50" s="7"/>
      <c r="U50" s="7"/>
      <c r="V50" s="6"/>
      <c r="W50" s="7"/>
      <c r="X50" s="7"/>
    </row>
    <row r="51" spans="1:24" ht="71.25">
      <c r="A51" s="29"/>
      <c r="B51" s="28"/>
      <c r="C51" s="28"/>
      <c r="D51" s="28"/>
      <c r="E51" s="29"/>
      <c r="F51" s="29"/>
      <c r="G51" s="29"/>
      <c r="H51" s="20" t="s">
        <v>136</v>
      </c>
      <c r="I51" s="21">
        <v>837102</v>
      </c>
      <c r="J51" s="21">
        <f t="shared" si="0"/>
        <v>334840.80000000005</v>
      </c>
      <c r="K51" s="21">
        <v>13766</v>
      </c>
      <c r="L51" s="44">
        <f t="shared" si="1"/>
        <v>1.6444829901254565E-2</v>
      </c>
      <c r="M51" s="41" t="s">
        <v>137</v>
      </c>
      <c r="N51" s="37"/>
      <c r="O51" s="37"/>
      <c r="P51" s="37"/>
      <c r="Q51" s="54"/>
      <c r="R51" s="37"/>
      <c r="T51" s="7"/>
      <c r="U51" s="7"/>
      <c r="V51" s="6"/>
      <c r="W51" s="7"/>
      <c r="X51" s="7"/>
    </row>
    <row r="52" spans="1:24" ht="71.25">
      <c r="A52" s="29"/>
      <c r="B52" s="28"/>
      <c r="C52" s="28"/>
      <c r="D52" s="28"/>
      <c r="E52" s="29"/>
      <c r="F52" s="29"/>
      <c r="G52" s="29"/>
      <c r="H52" s="20" t="s">
        <v>58</v>
      </c>
      <c r="I52" s="21">
        <v>531211</v>
      </c>
      <c r="J52" s="21">
        <f t="shared" si="0"/>
        <v>212484.40000000002</v>
      </c>
      <c r="K52" s="21">
        <v>34147</v>
      </c>
      <c r="L52" s="44">
        <f t="shared" si="1"/>
        <v>6.4281424895192299E-2</v>
      </c>
      <c r="M52" s="41" t="s">
        <v>59</v>
      </c>
      <c r="N52" s="37"/>
      <c r="O52" s="37"/>
      <c r="P52" s="37"/>
      <c r="Q52" s="54"/>
      <c r="R52" s="37"/>
      <c r="T52" s="7"/>
      <c r="U52" s="7"/>
      <c r="V52" s="6"/>
      <c r="W52" s="7"/>
      <c r="X52" s="7"/>
    </row>
    <row r="53" spans="1:24" ht="256.5">
      <c r="A53" s="51" t="s">
        <v>186</v>
      </c>
      <c r="B53" s="25">
        <v>174828</v>
      </c>
      <c r="C53" s="19">
        <f t="shared" si="2"/>
        <v>52448.4</v>
      </c>
      <c r="D53" s="25">
        <v>296</v>
      </c>
      <c r="E53" s="17" t="s">
        <v>112</v>
      </c>
      <c r="F53" s="17" t="s">
        <v>113</v>
      </c>
      <c r="G53" s="17" t="s">
        <v>114</v>
      </c>
      <c r="H53" s="20" t="s">
        <v>149</v>
      </c>
      <c r="I53" s="21">
        <v>670391</v>
      </c>
      <c r="J53" s="21">
        <f t="shared" si="0"/>
        <v>268156.40000000002</v>
      </c>
      <c r="K53" s="21">
        <v>635</v>
      </c>
      <c r="L53" s="44">
        <f t="shared" si="1"/>
        <v>9.472084201607719E-4</v>
      </c>
      <c r="M53" s="17" t="s">
        <v>150</v>
      </c>
      <c r="N53" s="23" t="s">
        <v>187</v>
      </c>
      <c r="O53" s="35" t="s">
        <v>33</v>
      </c>
      <c r="P53" s="22" t="s">
        <v>34</v>
      </c>
      <c r="Q53" s="16" t="s">
        <v>35</v>
      </c>
      <c r="R53" s="16" t="s">
        <v>119</v>
      </c>
      <c r="T53" s="7"/>
      <c r="U53" s="7"/>
      <c r="V53" s="6"/>
      <c r="W53" s="7"/>
      <c r="X53" s="7"/>
    </row>
    <row r="54" spans="1:24" ht="71.25">
      <c r="A54" s="30"/>
      <c r="B54" s="29"/>
      <c r="C54" s="29"/>
      <c r="D54" s="29"/>
      <c r="E54" s="29"/>
      <c r="F54" s="29"/>
      <c r="G54" s="29"/>
      <c r="H54" s="20" t="s">
        <v>188</v>
      </c>
      <c r="I54" s="21">
        <v>800860</v>
      </c>
      <c r="J54" s="21">
        <f t="shared" si="0"/>
        <v>320344</v>
      </c>
      <c r="K54" s="21">
        <v>174828</v>
      </c>
      <c r="L54" s="44">
        <f t="shared" si="1"/>
        <v>0.21830032714831557</v>
      </c>
      <c r="M54" s="17" t="s">
        <v>189</v>
      </c>
      <c r="N54" s="37"/>
      <c r="O54" s="37"/>
      <c r="P54" s="37"/>
      <c r="Q54" s="54"/>
      <c r="R54" s="37"/>
      <c r="T54" s="7"/>
      <c r="U54" s="7"/>
      <c r="V54" s="6"/>
      <c r="W54" s="7"/>
      <c r="X54" s="7"/>
    </row>
    <row r="55" spans="1:24" ht="256.5">
      <c r="A55" s="51" t="s">
        <v>190</v>
      </c>
      <c r="B55" s="19">
        <v>103546</v>
      </c>
      <c r="C55" s="19">
        <f t="shared" ref="C55:C69" si="6">B55*0.3</f>
        <v>31063.8</v>
      </c>
      <c r="D55" s="19">
        <v>536</v>
      </c>
      <c r="E55" s="17" t="s">
        <v>63</v>
      </c>
      <c r="F55" s="17" t="s">
        <v>64</v>
      </c>
      <c r="G55" s="17" t="s">
        <v>65</v>
      </c>
      <c r="H55" s="20" t="s">
        <v>66</v>
      </c>
      <c r="I55" s="21">
        <v>522893</v>
      </c>
      <c r="J55" s="21">
        <f t="shared" ref="J55:J56" si="7">I55*0.4</f>
        <v>209157.2</v>
      </c>
      <c r="K55" s="19">
        <v>103546</v>
      </c>
      <c r="L55" s="44">
        <f t="shared" si="1"/>
        <v>0.19802521739629331</v>
      </c>
      <c r="M55" s="41" t="s">
        <v>67</v>
      </c>
      <c r="N55" s="22" t="s">
        <v>191</v>
      </c>
      <c r="O55" s="35" t="s">
        <v>33</v>
      </c>
      <c r="P55" s="22" t="s">
        <v>34</v>
      </c>
      <c r="Q55" s="35" t="s">
        <v>83</v>
      </c>
      <c r="R55" s="35" t="s">
        <v>70</v>
      </c>
      <c r="T55" s="7"/>
      <c r="U55" s="7"/>
      <c r="V55" s="6"/>
      <c r="W55" s="7"/>
      <c r="X55" s="7"/>
    </row>
    <row r="56" spans="1:24" ht="72" customHeight="1">
      <c r="A56" s="27" t="s">
        <v>192</v>
      </c>
      <c r="B56" s="19">
        <v>293021</v>
      </c>
      <c r="C56" s="19">
        <f t="shared" si="6"/>
        <v>87906.3</v>
      </c>
      <c r="D56" s="19">
        <v>389</v>
      </c>
      <c r="E56" s="17" t="s">
        <v>141</v>
      </c>
      <c r="F56" s="17" t="s">
        <v>142</v>
      </c>
      <c r="G56" s="17" t="s">
        <v>143</v>
      </c>
      <c r="H56" s="20" t="s">
        <v>193</v>
      </c>
      <c r="I56" s="21">
        <v>1152218</v>
      </c>
      <c r="J56" s="21">
        <f t="shared" si="7"/>
        <v>460887.2</v>
      </c>
      <c r="K56" s="21">
        <v>292706</v>
      </c>
      <c r="L56" s="44">
        <f t="shared" ref="L56:L69" si="8">K56/I56</f>
        <v>0.25403699647115391</v>
      </c>
      <c r="M56" s="17" t="s">
        <v>194</v>
      </c>
      <c r="N56" s="23" t="s">
        <v>195</v>
      </c>
      <c r="O56" s="35" t="s">
        <v>33</v>
      </c>
      <c r="P56" s="22" t="s">
        <v>34</v>
      </c>
      <c r="Q56" s="16" t="s">
        <v>118</v>
      </c>
      <c r="R56" s="16" t="s">
        <v>148</v>
      </c>
      <c r="T56" s="7"/>
      <c r="U56" s="7"/>
      <c r="V56" s="6"/>
      <c r="W56" s="7"/>
      <c r="X56" s="7"/>
    </row>
    <row r="57" spans="1:24" ht="71.25">
      <c r="A57" s="29"/>
      <c r="B57" s="29"/>
      <c r="C57" s="29"/>
      <c r="D57" s="29"/>
      <c r="E57" s="29"/>
      <c r="F57" s="29"/>
      <c r="G57" s="29"/>
      <c r="H57" s="20" t="s">
        <v>149</v>
      </c>
      <c r="I57" s="21">
        <v>670391</v>
      </c>
      <c r="J57" s="21">
        <f t="shared" ref="J57" si="9">I57*0.4</f>
        <v>268156.40000000002</v>
      </c>
      <c r="K57" s="21">
        <v>1958</v>
      </c>
      <c r="L57" s="44">
        <f t="shared" ref="L57" si="10">K57/I57</f>
        <v>2.9206836010626635E-3</v>
      </c>
      <c r="M57" s="41" t="s">
        <v>150</v>
      </c>
      <c r="N57" s="37"/>
      <c r="O57" s="37"/>
      <c r="P57" s="37"/>
      <c r="Q57" s="54"/>
      <c r="R57" s="37"/>
      <c r="T57" s="7"/>
      <c r="U57" s="7"/>
      <c r="V57" s="6"/>
      <c r="W57" s="7"/>
      <c r="X57" s="7"/>
    </row>
    <row r="58" spans="1:24" ht="71.25">
      <c r="A58" s="29"/>
      <c r="B58" s="28"/>
      <c r="C58" s="28"/>
      <c r="D58" s="28"/>
      <c r="E58" s="29"/>
      <c r="F58" s="29"/>
      <c r="G58" s="29"/>
      <c r="H58" s="20" t="s">
        <v>196</v>
      </c>
      <c r="I58" s="21">
        <v>1416988</v>
      </c>
      <c r="J58" s="21">
        <f t="shared" ref="J58:J67" si="11">I58*0.4</f>
        <v>566795.20000000007</v>
      </c>
      <c r="K58" s="21">
        <v>315</v>
      </c>
      <c r="L58" s="44">
        <f t="shared" si="8"/>
        <v>2.2230251773480085E-4</v>
      </c>
      <c r="M58" s="41" t="s">
        <v>197</v>
      </c>
      <c r="N58" s="37"/>
      <c r="O58" s="37"/>
      <c r="P58" s="37"/>
      <c r="Q58" s="54"/>
      <c r="R58" s="37"/>
      <c r="T58" s="7"/>
      <c r="U58" s="7"/>
      <c r="V58" s="6"/>
      <c r="W58" s="7"/>
      <c r="X58" s="7"/>
    </row>
    <row r="59" spans="1:24" ht="71.25">
      <c r="A59" s="51" t="s">
        <v>198</v>
      </c>
      <c r="B59" s="25">
        <v>126922</v>
      </c>
      <c r="C59" s="19">
        <f t="shared" si="6"/>
        <v>38076.6</v>
      </c>
      <c r="D59" s="25">
        <v>444</v>
      </c>
      <c r="E59" s="17"/>
      <c r="F59" s="17"/>
      <c r="G59" s="17"/>
      <c r="H59" s="20" t="s">
        <v>56</v>
      </c>
      <c r="I59" s="21">
        <v>2008567</v>
      </c>
      <c r="J59" s="21">
        <f t="shared" si="11"/>
        <v>803426.8</v>
      </c>
      <c r="K59" s="21">
        <v>10497</v>
      </c>
      <c r="L59" s="44">
        <f t="shared" si="8"/>
        <v>5.2261139409340088E-3</v>
      </c>
      <c r="M59" s="17" t="s">
        <v>57</v>
      </c>
      <c r="N59" s="23" t="s">
        <v>199</v>
      </c>
      <c r="O59" s="35" t="s">
        <v>33</v>
      </c>
      <c r="P59" s="22" t="s">
        <v>34</v>
      </c>
      <c r="Q59" s="16" t="s">
        <v>83</v>
      </c>
      <c r="R59" s="16" t="s">
        <v>93</v>
      </c>
      <c r="T59" s="7"/>
      <c r="U59" s="7"/>
      <c r="V59" s="6"/>
      <c r="W59" s="7"/>
      <c r="X59" s="7"/>
    </row>
    <row r="60" spans="1:24" ht="71.25">
      <c r="A60" s="30"/>
      <c r="B60" s="29"/>
      <c r="C60" s="29"/>
      <c r="D60" s="29"/>
      <c r="E60" s="29"/>
      <c r="F60" s="29"/>
      <c r="G60" s="29"/>
      <c r="H60" s="20" t="s">
        <v>58</v>
      </c>
      <c r="I60" s="21">
        <v>531211</v>
      </c>
      <c r="J60" s="21">
        <f t="shared" si="11"/>
        <v>212484.40000000002</v>
      </c>
      <c r="K60" s="21">
        <v>116425</v>
      </c>
      <c r="L60" s="44">
        <f t="shared" si="8"/>
        <v>0.21916903076178768</v>
      </c>
      <c r="M60" s="17" t="s">
        <v>59</v>
      </c>
      <c r="N60" s="37"/>
      <c r="O60" s="37"/>
      <c r="P60" s="37"/>
      <c r="Q60" s="54"/>
      <c r="R60" s="37"/>
      <c r="T60" s="7"/>
      <c r="U60" s="7"/>
      <c r="V60" s="6"/>
      <c r="W60" s="7"/>
      <c r="X60" s="7"/>
    </row>
    <row r="61" spans="1:24" ht="242.25">
      <c r="A61" s="51" t="s">
        <v>200</v>
      </c>
      <c r="B61" s="19">
        <v>96767</v>
      </c>
      <c r="C61" s="19">
        <f t="shared" si="6"/>
        <v>29030.1</v>
      </c>
      <c r="D61" s="19">
        <v>865</v>
      </c>
      <c r="E61" s="17" t="s">
        <v>48</v>
      </c>
      <c r="F61" s="17" t="s">
        <v>49</v>
      </c>
      <c r="G61" s="17" t="s">
        <v>50</v>
      </c>
      <c r="H61" s="20" t="s">
        <v>80</v>
      </c>
      <c r="I61" s="21">
        <v>497527</v>
      </c>
      <c r="J61" s="21">
        <f t="shared" si="11"/>
        <v>199010.80000000002</v>
      </c>
      <c r="K61" s="19">
        <v>3493</v>
      </c>
      <c r="L61" s="44">
        <f t="shared" si="8"/>
        <v>7.0207245033937857E-3</v>
      </c>
      <c r="M61" s="41" t="s">
        <v>81</v>
      </c>
      <c r="N61" s="22" t="s">
        <v>201</v>
      </c>
      <c r="O61" s="35" t="s">
        <v>33</v>
      </c>
      <c r="P61" s="22" t="s">
        <v>34</v>
      </c>
      <c r="Q61" s="35" t="s">
        <v>69</v>
      </c>
      <c r="R61" s="35" t="s">
        <v>55</v>
      </c>
      <c r="T61" s="7"/>
      <c r="U61" s="7"/>
      <c r="V61" s="6"/>
      <c r="W61" s="7"/>
      <c r="X61" s="7"/>
    </row>
    <row r="62" spans="1:24" ht="71.25">
      <c r="A62" s="29"/>
      <c r="B62" s="29"/>
      <c r="C62" s="29"/>
      <c r="D62" s="29"/>
      <c r="E62" s="29"/>
      <c r="F62" s="29"/>
      <c r="G62" s="29"/>
      <c r="H62" s="20" t="s">
        <v>60</v>
      </c>
      <c r="I62" s="21">
        <v>531992</v>
      </c>
      <c r="J62" s="21">
        <f t="shared" si="11"/>
        <v>212796.80000000002</v>
      </c>
      <c r="K62" s="21">
        <v>93274</v>
      </c>
      <c r="L62" s="44">
        <f t="shared" si="8"/>
        <v>0.1753297042060783</v>
      </c>
      <c r="M62" s="41" t="s">
        <v>61</v>
      </c>
      <c r="N62" s="37"/>
      <c r="O62" s="37"/>
      <c r="P62" s="37"/>
      <c r="Q62" s="54"/>
      <c r="R62" s="37"/>
      <c r="T62" s="7"/>
      <c r="U62" s="7"/>
      <c r="V62" s="6"/>
      <c r="W62" s="7"/>
      <c r="X62" s="7"/>
    </row>
    <row r="63" spans="1:24" ht="71.25">
      <c r="A63" s="29"/>
      <c r="B63" s="29"/>
      <c r="C63" s="29"/>
      <c r="D63" s="29"/>
      <c r="E63" s="29"/>
      <c r="F63" s="29"/>
      <c r="G63" s="29"/>
      <c r="H63" s="20" t="s">
        <v>84</v>
      </c>
      <c r="I63" s="21">
        <v>614196</v>
      </c>
      <c r="J63" s="21">
        <f t="shared" si="11"/>
        <v>245678.40000000002</v>
      </c>
      <c r="K63" s="19">
        <v>10777</v>
      </c>
      <c r="L63" s="44">
        <f t="shared" si="8"/>
        <v>1.7546516095839113E-2</v>
      </c>
      <c r="M63" s="41" t="s">
        <v>85</v>
      </c>
      <c r="N63" s="37"/>
      <c r="O63" s="37"/>
      <c r="P63" s="37"/>
      <c r="Q63" s="54"/>
      <c r="R63" s="37"/>
      <c r="T63" s="7"/>
      <c r="U63" s="7"/>
      <c r="V63" s="6"/>
      <c r="W63" s="7"/>
      <c r="X63" s="7"/>
    </row>
    <row r="64" spans="1:24" ht="256.5">
      <c r="A64" s="51" t="s">
        <v>202</v>
      </c>
      <c r="B64" s="25">
        <v>32386</v>
      </c>
      <c r="C64" s="19">
        <f t="shared" si="6"/>
        <v>9715.7999999999993</v>
      </c>
      <c r="D64" s="25">
        <v>1216</v>
      </c>
      <c r="E64" s="17" t="s">
        <v>63</v>
      </c>
      <c r="F64" s="17" t="s">
        <v>64</v>
      </c>
      <c r="G64" s="17" t="s">
        <v>65</v>
      </c>
      <c r="H64" s="20" t="s">
        <v>203</v>
      </c>
      <c r="I64" s="21">
        <v>704183</v>
      </c>
      <c r="J64" s="21">
        <f t="shared" si="11"/>
        <v>281673.2</v>
      </c>
      <c r="K64" s="21">
        <v>4655</v>
      </c>
      <c r="L64" s="44">
        <f t="shared" si="8"/>
        <v>6.6104975553229767E-3</v>
      </c>
      <c r="M64" s="17" t="s">
        <v>104</v>
      </c>
      <c r="N64" s="23" t="s">
        <v>204</v>
      </c>
      <c r="O64" s="35" t="s">
        <v>33</v>
      </c>
      <c r="P64" s="22" t="s">
        <v>34</v>
      </c>
      <c r="Q64" s="16" t="s">
        <v>35</v>
      </c>
      <c r="R64" s="16" t="s">
        <v>70</v>
      </c>
      <c r="T64" s="7"/>
      <c r="U64" s="7"/>
      <c r="V64" s="6"/>
      <c r="W64" s="7"/>
      <c r="X64" s="7"/>
    </row>
    <row r="65" spans="1:24" ht="71.25">
      <c r="A65" s="30"/>
      <c r="B65" s="29"/>
      <c r="C65" s="29"/>
      <c r="D65" s="29"/>
      <c r="E65" s="29"/>
      <c r="F65" s="29"/>
      <c r="G65" s="29"/>
      <c r="H65" s="20" t="s">
        <v>66</v>
      </c>
      <c r="I65" s="21">
        <v>522893</v>
      </c>
      <c r="J65" s="21">
        <f t="shared" si="11"/>
        <v>209157.2</v>
      </c>
      <c r="K65" s="21">
        <v>27731</v>
      </c>
      <c r="L65" s="44">
        <f t="shared" si="8"/>
        <v>5.303379467692243E-2</v>
      </c>
      <c r="M65" s="17" t="s">
        <v>67</v>
      </c>
      <c r="N65" s="37"/>
      <c r="O65" s="37"/>
      <c r="P65" s="37"/>
      <c r="Q65" s="54"/>
      <c r="R65" s="37"/>
      <c r="T65" s="7"/>
      <c r="U65" s="7"/>
      <c r="V65" s="6"/>
      <c r="W65" s="7"/>
      <c r="X65" s="7"/>
    </row>
    <row r="66" spans="1:24" ht="242.25">
      <c r="A66" s="51" t="s">
        <v>205</v>
      </c>
      <c r="B66" s="19">
        <v>15607</v>
      </c>
      <c r="C66" s="19">
        <f t="shared" si="6"/>
        <v>4682.0999999999995</v>
      </c>
      <c r="D66" s="19">
        <v>3339</v>
      </c>
      <c r="E66" s="17" t="s">
        <v>27</v>
      </c>
      <c r="F66" s="17" t="s">
        <v>28</v>
      </c>
      <c r="G66" s="17" t="s">
        <v>29</v>
      </c>
      <c r="H66" s="20" t="s">
        <v>178</v>
      </c>
      <c r="I66" s="29"/>
      <c r="J66" s="29"/>
      <c r="K66" s="29"/>
      <c r="L66" s="29"/>
      <c r="M66" s="29"/>
      <c r="N66" s="22" t="s">
        <v>159</v>
      </c>
      <c r="O66" s="35" t="s">
        <v>33</v>
      </c>
      <c r="P66" s="22" t="s">
        <v>34</v>
      </c>
      <c r="Q66" s="16" t="s">
        <v>54</v>
      </c>
      <c r="R66" s="16" t="s">
        <v>36</v>
      </c>
      <c r="T66" s="7"/>
      <c r="U66" s="7"/>
      <c r="V66" s="6"/>
      <c r="W66" s="7"/>
      <c r="X66" s="7"/>
    </row>
    <row r="67" spans="1:24" ht="256.5">
      <c r="A67" s="27" t="s">
        <v>206</v>
      </c>
      <c r="B67" s="19">
        <v>134741</v>
      </c>
      <c r="C67" s="19">
        <f t="shared" si="6"/>
        <v>40422.299999999996</v>
      </c>
      <c r="D67" s="19">
        <v>404</v>
      </c>
      <c r="E67" s="17" t="s">
        <v>63</v>
      </c>
      <c r="F67" s="17" t="s">
        <v>64</v>
      </c>
      <c r="G67" s="17" t="s">
        <v>65</v>
      </c>
      <c r="H67" s="20" t="s">
        <v>207</v>
      </c>
      <c r="I67" s="21">
        <v>901506</v>
      </c>
      <c r="J67" s="21">
        <f t="shared" si="11"/>
        <v>360602.4</v>
      </c>
      <c r="K67" s="21">
        <v>112259</v>
      </c>
      <c r="L67" s="44">
        <f t="shared" si="8"/>
        <v>0.12452385230935789</v>
      </c>
      <c r="M67" s="17" t="s">
        <v>175</v>
      </c>
      <c r="N67" s="23" t="s">
        <v>208</v>
      </c>
      <c r="O67" s="35" t="s">
        <v>33</v>
      </c>
      <c r="P67" s="22" t="s">
        <v>34</v>
      </c>
      <c r="Q67" s="6" t="s">
        <v>54</v>
      </c>
      <c r="R67" s="16" t="s">
        <v>70</v>
      </c>
      <c r="T67" s="7"/>
      <c r="U67" s="7"/>
      <c r="V67" s="6"/>
      <c r="W67" s="7"/>
      <c r="X67" s="7"/>
    </row>
    <row r="68" spans="1:24" ht="71.25">
      <c r="A68" s="28"/>
      <c r="B68" s="28"/>
      <c r="C68" s="28"/>
      <c r="D68" s="28"/>
      <c r="E68" s="29"/>
      <c r="F68" s="29"/>
      <c r="G68" s="29"/>
      <c r="H68" s="20" t="s">
        <v>66</v>
      </c>
      <c r="I68" s="21">
        <v>522893</v>
      </c>
      <c r="J68" s="21">
        <f t="shared" ref="J68:J69" si="12">I68*0.4</f>
        <v>209157.2</v>
      </c>
      <c r="K68" s="21">
        <v>103669</v>
      </c>
      <c r="L68" s="44">
        <f t="shared" si="8"/>
        <v>0.19826044716605501</v>
      </c>
      <c r="M68" s="41" t="s">
        <v>67</v>
      </c>
      <c r="N68" s="37"/>
      <c r="O68" s="37"/>
      <c r="P68" s="37"/>
      <c r="Q68" s="54"/>
      <c r="R68" s="37"/>
      <c r="T68" s="7"/>
      <c r="U68" s="7"/>
      <c r="V68" s="6"/>
      <c r="W68" s="7"/>
      <c r="X68" s="7"/>
    </row>
    <row r="69" spans="1:24" ht="242.25">
      <c r="A69" s="19" t="s">
        <v>209</v>
      </c>
      <c r="B69" s="25">
        <v>250704</v>
      </c>
      <c r="C69" s="19">
        <f t="shared" si="6"/>
        <v>75211.199999999997</v>
      </c>
      <c r="D69" s="25">
        <v>197</v>
      </c>
      <c r="E69" s="17" t="s">
        <v>48</v>
      </c>
      <c r="F69" s="17" t="s">
        <v>49</v>
      </c>
      <c r="G69" s="17" t="s">
        <v>50</v>
      </c>
      <c r="H69" s="20" t="s">
        <v>75</v>
      </c>
      <c r="I69" s="21">
        <v>626760</v>
      </c>
      <c r="J69" s="21">
        <f t="shared" si="12"/>
        <v>250704</v>
      </c>
      <c r="K69" s="21">
        <v>100055</v>
      </c>
      <c r="L69" s="44">
        <f t="shared" si="8"/>
        <v>0.15963845810198482</v>
      </c>
      <c r="M69" s="17" t="s">
        <v>76</v>
      </c>
      <c r="N69" s="23" t="s">
        <v>210</v>
      </c>
      <c r="O69" s="35" t="s">
        <v>33</v>
      </c>
      <c r="P69" s="22" t="s">
        <v>34</v>
      </c>
      <c r="Q69" s="16" t="s">
        <v>118</v>
      </c>
      <c r="R69" s="16" t="s">
        <v>55</v>
      </c>
      <c r="T69" s="7"/>
      <c r="U69" s="7"/>
      <c r="V69" s="6"/>
      <c r="W69" s="7"/>
      <c r="X69" s="7"/>
    </row>
    <row r="70" spans="1:24">
      <c r="B70" s="1"/>
      <c r="C70" s="1"/>
      <c r="D70" s="32"/>
      <c r="E70" s="1"/>
      <c r="F70" s="1"/>
      <c r="G70" s="1"/>
      <c r="H70" s="1"/>
      <c r="I70" s="1"/>
      <c r="J70" s="1"/>
      <c r="K70" s="1"/>
      <c r="L70" s="45"/>
      <c r="M70" s="1"/>
      <c r="N70" s="1"/>
      <c r="O70" s="1"/>
      <c r="P70" s="1"/>
      <c r="Q70" s="55"/>
      <c r="R70" s="1"/>
      <c r="T70" s="7"/>
      <c r="U70" s="7"/>
      <c r="V70" s="6"/>
      <c r="W70" s="7"/>
      <c r="X70" s="3"/>
    </row>
    <row r="71" spans="1:24">
      <c r="B71" s="1"/>
      <c r="C71" s="1"/>
      <c r="D71" s="32"/>
      <c r="E71" s="1"/>
      <c r="F71" s="1"/>
      <c r="G71" s="1"/>
      <c r="H71" s="1"/>
      <c r="I71" s="1"/>
      <c r="J71" s="1"/>
      <c r="K71" s="1"/>
      <c r="L71" s="45"/>
      <c r="M71" s="1"/>
      <c r="N71" s="1"/>
      <c r="O71" s="1"/>
      <c r="P71" s="1"/>
      <c r="Q71" s="55"/>
      <c r="R71" s="1"/>
      <c r="T71" s="7"/>
      <c r="U71" s="7"/>
      <c r="V71" s="6"/>
      <c r="W71" s="7"/>
      <c r="X71" s="7"/>
    </row>
    <row r="72" spans="1:24">
      <c r="A72" s="1"/>
      <c r="B72" s="1"/>
      <c r="C72" s="1"/>
      <c r="D72" s="32"/>
      <c r="E72" s="1"/>
      <c r="F72" s="1"/>
      <c r="G72" s="1"/>
      <c r="H72" s="1"/>
      <c r="I72" s="1"/>
      <c r="J72" s="1"/>
      <c r="K72" s="1"/>
      <c r="L72" s="45"/>
      <c r="M72" s="1"/>
      <c r="N72" s="1"/>
      <c r="O72" s="1"/>
      <c r="P72" s="1"/>
      <c r="Q72" s="55"/>
      <c r="R72" s="1"/>
      <c r="T72" s="7"/>
      <c r="U72" s="7"/>
      <c r="V72" s="6"/>
      <c r="W72" s="7"/>
      <c r="X72" s="7"/>
    </row>
    <row r="73" spans="1:24">
      <c r="A73" s="1"/>
      <c r="B73" s="1"/>
      <c r="C73" s="1"/>
      <c r="D73" s="32"/>
      <c r="E73" s="1"/>
      <c r="F73" s="1"/>
      <c r="G73" s="1"/>
      <c r="H73" s="1"/>
      <c r="I73" s="2"/>
      <c r="K73" s="12"/>
      <c r="L73" s="14"/>
      <c r="M73" s="10"/>
      <c r="N73" s="1"/>
      <c r="O73" s="1"/>
      <c r="P73" s="1"/>
      <c r="Q73" s="55"/>
      <c r="R73" s="1"/>
      <c r="T73" s="7"/>
      <c r="U73" s="7"/>
      <c r="V73" s="6"/>
      <c r="W73" s="7"/>
      <c r="X73" s="7"/>
    </row>
    <row r="74" spans="1:24">
      <c r="A74" s="1"/>
      <c r="B74" s="1"/>
      <c r="C74" s="1"/>
      <c r="D74" s="32"/>
      <c r="E74" s="1"/>
      <c r="F74" s="1"/>
      <c r="G74" s="1"/>
      <c r="H74" s="3"/>
      <c r="I74" s="1"/>
      <c r="J74" s="1"/>
      <c r="K74" s="1"/>
      <c r="L74" s="45"/>
      <c r="M74" s="1"/>
      <c r="N74" s="1"/>
      <c r="O74" s="1"/>
      <c r="P74" s="1"/>
      <c r="Q74" s="55"/>
      <c r="R74" s="1"/>
      <c r="T74" s="7"/>
      <c r="U74" s="7"/>
      <c r="V74" s="6"/>
      <c r="W74" s="7"/>
      <c r="X74" s="7"/>
    </row>
    <row r="75" spans="1:24">
      <c r="A75" s="1"/>
      <c r="B75" s="1"/>
      <c r="C75" s="1"/>
      <c r="D75" s="32"/>
      <c r="E75" s="1"/>
      <c r="F75" s="1"/>
      <c r="G75" s="1"/>
      <c r="H75" s="1"/>
      <c r="I75" s="1"/>
      <c r="J75" s="1"/>
      <c r="K75" s="1"/>
      <c r="L75" s="45"/>
      <c r="M75" s="1"/>
      <c r="N75" s="1"/>
      <c r="O75" s="1"/>
      <c r="P75" s="1"/>
      <c r="Q75" s="55"/>
      <c r="R75" s="1"/>
      <c r="T75" s="7"/>
      <c r="U75" s="7"/>
      <c r="V75" s="6"/>
      <c r="W75" s="7"/>
      <c r="X75" s="7"/>
    </row>
    <row r="76" spans="1:24">
      <c r="A76" s="1"/>
      <c r="B76" s="1"/>
      <c r="C76" s="1"/>
      <c r="D76" s="32"/>
      <c r="E76" s="1"/>
      <c r="F76" s="1"/>
      <c r="G76" s="1"/>
      <c r="H76" s="1"/>
      <c r="I76" s="1"/>
      <c r="J76" s="1"/>
      <c r="K76" s="1"/>
      <c r="L76" s="45"/>
      <c r="M76" s="1"/>
      <c r="N76" s="1"/>
      <c r="O76" s="1"/>
      <c r="P76" s="1"/>
      <c r="Q76" s="55"/>
      <c r="R76" s="1"/>
      <c r="T76" s="7"/>
      <c r="U76" s="7"/>
      <c r="V76" s="6"/>
      <c r="W76" s="7"/>
      <c r="X76" s="7"/>
    </row>
    <row r="77" spans="1:24">
      <c r="A77" s="1"/>
      <c r="B77" s="1"/>
      <c r="C77" s="1"/>
      <c r="D77" s="32"/>
      <c r="E77" s="1"/>
      <c r="F77" s="1"/>
      <c r="G77" s="1"/>
      <c r="H77" s="1"/>
      <c r="I77" s="1"/>
      <c r="J77" s="1"/>
      <c r="K77" s="1"/>
      <c r="L77" s="45"/>
      <c r="M77" s="1"/>
      <c r="N77" s="1"/>
      <c r="O77" s="1"/>
      <c r="P77" s="1"/>
      <c r="Q77" s="55"/>
      <c r="R77" s="1"/>
      <c r="T77" s="7"/>
      <c r="U77" s="7"/>
      <c r="V77" s="6"/>
      <c r="W77" s="7"/>
      <c r="X77" s="7"/>
    </row>
    <row r="78" spans="1:24">
      <c r="A78" s="1"/>
      <c r="B78" s="1"/>
      <c r="C78" s="1"/>
      <c r="D78" s="32"/>
      <c r="E78" s="1"/>
      <c r="F78" s="1"/>
      <c r="G78" s="1"/>
      <c r="H78" s="1"/>
      <c r="I78" s="1"/>
      <c r="J78" s="1"/>
      <c r="K78" s="1"/>
      <c r="L78" s="45"/>
      <c r="M78" s="1"/>
      <c r="N78" s="1"/>
      <c r="O78" s="1"/>
      <c r="P78" s="1"/>
      <c r="Q78" s="55"/>
      <c r="R78" s="1"/>
      <c r="T78" s="7"/>
      <c r="U78" s="7"/>
      <c r="V78" s="6"/>
      <c r="W78" s="7"/>
      <c r="X78" s="7"/>
    </row>
    <row r="79" spans="1:24">
      <c r="A79" s="1"/>
      <c r="B79" s="1"/>
      <c r="C79" s="1"/>
      <c r="D79" s="32"/>
      <c r="E79" s="1"/>
      <c r="F79" s="1"/>
      <c r="G79" s="1"/>
      <c r="H79" s="1"/>
      <c r="I79" s="1"/>
      <c r="J79" s="1"/>
      <c r="K79" s="1"/>
      <c r="L79" s="45"/>
      <c r="M79" s="1"/>
      <c r="N79" s="1"/>
      <c r="O79" s="1"/>
      <c r="P79" s="1"/>
      <c r="Q79" s="55"/>
      <c r="R79" s="1"/>
      <c r="T79" s="7"/>
      <c r="U79" s="7"/>
      <c r="V79" s="6"/>
      <c r="W79" s="7"/>
      <c r="X79" s="7"/>
    </row>
    <row r="80" spans="1:24">
      <c r="A80" s="1"/>
      <c r="B80" s="1"/>
      <c r="C80" s="1"/>
      <c r="D80" s="32"/>
      <c r="E80" s="1"/>
      <c r="F80" s="1"/>
      <c r="G80" s="1"/>
      <c r="H80" s="1"/>
      <c r="I80" s="1"/>
      <c r="J80" s="1"/>
      <c r="K80" s="1"/>
      <c r="L80" s="45"/>
      <c r="M80" s="1"/>
      <c r="N80" s="1"/>
      <c r="O80" s="1"/>
      <c r="P80" s="1"/>
      <c r="Q80" s="55"/>
      <c r="R80" s="1"/>
      <c r="T80" s="7"/>
      <c r="U80" s="7"/>
      <c r="V80" s="6"/>
      <c r="W80" s="7"/>
      <c r="X80" s="7"/>
    </row>
    <row r="81" spans="1:24">
      <c r="A81" s="1"/>
      <c r="B81" s="1"/>
      <c r="C81" s="1"/>
      <c r="D81" s="32"/>
      <c r="E81" s="1"/>
      <c r="F81" s="1"/>
      <c r="G81" s="1"/>
      <c r="H81" s="1"/>
      <c r="I81" s="1"/>
      <c r="J81" s="1"/>
      <c r="K81" s="1"/>
      <c r="L81" s="45"/>
      <c r="M81" s="1"/>
      <c r="N81" s="1"/>
      <c r="O81" s="1"/>
      <c r="P81" s="1"/>
      <c r="Q81" s="55"/>
      <c r="R81" s="1"/>
      <c r="T81" s="7"/>
      <c r="U81" s="7"/>
      <c r="V81" s="6"/>
      <c r="W81" s="7"/>
      <c r="X81" s="7"/>
    </row>
    <row r="82" spans="1:24">
      <c r="A82" s="1"/>
      <c r="B82" s="1"/>
      <c r="C82" s="1"/>
      <c r="D82" s="32"/>
      <c r="E82" s="1"/>
      <c r="F82" s="1"/>
      <c r="G82" s="1"/>
      <c r="H82" s="1"/>
      <c r="I82" s="1"/>
      <c r="J82" s="1"/>
      <c r="K82" s="1"/>
      <c r="L82" s="45"/>
      <c r="M82" s="1"/>
      <c r="N82" s="1"/>
      <c r="O82" s="1"/>
      <c r="P82" s="1"/>
      <c r="Q82" s="55"/>
      <c r="R82" s="1"/>
      <c r="T82" s="7"/>
      <c r="U82" s="7"/>
      <c r="V82" s="6"/>
      <c r="W82" s="7"/>
      <c r="X82" s="7"/>
    </row>
    <row r="83" spans="1:24">
      <c r="A83" s="1"/>
      <c r="B83" s="1"/>
      <c r="C83" s="1"/>
      <c r="D83" s="32"/>
      <c r="E83" s="1"/>
      <c r="F83" s="1"/>
      <c r="G83" s="1"/>
      <c r="H83" s="1"/>
      <c r="I83" s="1"/>
      <c r="J83" s="1"/>
      <c r="K83" s="1"/>
      <c r="L83" s="45"/>
      <c r="M83" s="1"/>
      <c r="N83" s="1"/>
      <c r="O83" s="1"/>
      <c r="P83" s="1"/>
      <c r="Q83" s="55"/>
      <c r="R83" s="1"/>
      <c r="T83" s="7"/>
      <c r="U83" s="7"/>
      <c r="V83" s="6"/>
      <c r="W83" s="7"/>
      <c r="X83" s="7"/>
    </row>
    <row r="84" spans="1:24">
      <c r="A84" s="1"/>
      <c r="B84" s="1"/>
      <c r="C84" s="1"/>
      <c r="D84" s="32"/>
      <c r="E84" s="1"/>
      <c r="F84" s="1"/>
      <c r="G84" s="1"/>
      <c r="H84" s="1"/>
      <c r="I84" s="1"/>
      <c r="J84" s="1"/>
      <c r="K84" s="1"/>
      <c r="L84" s="45"/>
      <c r="M84" s="1"/>
      <c r="N84" s="1"/>
      <c r="O84" s="1"/>
      <c r="P84" s="1"/>
      <c r="Q84" s="55"/>
      <c r="R84" s="1"/>
      <c r="T84" s="7"/>
      <c r="U84" s="7"/>
      <c r="V84" s="6"/>
      <c r="W84" s="7"/>
      <c r="X84" s="7"/>
    </row>
    <row r="85" spans="1:24">
      <c r="A85" s="1"/>
      <c r="B85" s="1"/>
      <c r="C85" s="1"/>
      <c r="D85" s="32"/>
      <c r="E85" s="1"/>
      <c r="F85" s="1"/>
      <c r="G85" s="1"/>
      <c r="H85" s="1"/>
      <c r="I85" s="1"/>
      <c r="J85" s="1"/>
      <c r="K85" s="1"/>
      <c r="L85" s="45"/>
      <c r="M85" s="1"/>
      <c r="N85" s="1"/>
      <c r="O85" s="1"/>
      <c r="P85" s="1"/>
      <c r="Q85" s="55"/>
      <c r="R85" s="1"/>
      <c r="T85" s="7"/>
      <c r="U85" s="7"/>
      <c r="V85" s="6"/>
      <c r="W85" s="7"/>
      <c r="X85" s="7"/>
    </row>
    <row r="86" spans="1:24">
      <c r="A86" s="1"/>
      <c r="B86" s="1"/>
      <c r="C86" s="1"/>
      <c r="D86" s="32"/>
      <c r="E86" s="1"/>
      <c r="F86" s="1"/>
      <c r="G86" s="1"/>
      <c r="H86" s="1"/>
      <c r="I86" s="1"/>
      <c r="J86" s="1"/>
      <c r="K86" s="1"/>
      <c r="L86" s="45"/>
      <c r="M86" s="1"/>
      <c r="N86" s="1"/>
      <c r="O86" s="1"/>
      <c r="P86" s="1"/>
      <c r="Q86" s="55"/>
      <c r="R86" s="1"/>
      <c r="T86" s="7"/>
      <c r="U86" s="7"/>
      <c r="V86" s="6"/>
      <c r="W86" s="7"/>
      <c r="X86" s="7"/>
    </row>
    <row r="87" spans="1:24">
      <c r="A87" s="1"/>
      <c r="B87" s="1"/>
      <c r="C87" s="1"/>
      <c r="D87" s="32"/>
      <c r="E87" s="1"/>
      <c r="F87" s="1"/>
      <c r="G87" s="1"/>
      <c r="H87" s="1"/>
      <c r="I87" s="1"/>
      <c r="J87" s="1"/>
      <c r="K87" s="1"/>
      <c r="L87" s="45"/>
      <c r="M87" s="1"/>
      <c r="N87" s="1"/>
      <c r="O87" s="1"/>
      <c r="P87" s="1"/>
      <c r="Q87" s="55"/>
      <c r="R87" s="1"/>
      <c r="T87" s="7"/>
      <c r="U87" s="7"/>
      <c r="V87" s="6"/>
      <c r="W87" s="7"/>
      <c r="X87" s="7"/>
    </row>
    <row r="88" spans="1:24">
      <c r="A88" s="1"/>
      <c r="B88" s="1"/>
      <c r="C88" s="1"/>
      <c r="D88" s="32"/>
      <c r="E88" s="1"/>
      <c r="F88" s="1"/>
      <c r="G88" s="1"/>
      <c r="H88" s="1"/>
      <c r="I88" s="1"/>
      <c r="J88" s="1"/>
      <c r="K88" s="1"/>
      <c r="L88" s="45"/>
      <c r="M88" s="1"/>
      <c r="N88" s="1"/>
      <c r="O88" s="1"/>
      <c r="P88" s="1"/>
      <c r="Q88" s="55"/>
      <c r="R88" s="1"/>
      <c r="T88" s="7"/>
      <c r="U88" s="7"/>
      <c r="V88" s="6"/>
      <c r="W88" s="7"/>
      <c r="X88" s="7"/>
    </row>
    <row r="89" spans="1:24">
      <c r="A89" s="1"/>
      <c r="B89" s="1"/>
      <c r="C89" s="1"/>
      <c r="D89" s="32"/>
      <c r="E89" s="1"/>
      <c r="F89" s="1"/>
      <c r="G89" s="1"/>
      <c r="H89" s="1"/>
      <c r="I89" s="1"/>
      <c r="J89" s="1"/>
      <c r="K89" s="1"/>
      <c r="L89" s="45"/>
      <c r="M89" s="1"/>
      <c r="N89" s="1"/>
      <c r="O89" s="1"/>
      <c r="P89" s="1"/>
      <c r="Q89" s="55"/>
      <c r="R89" s="1"/>
      <c r="T89" s="7"/>
      <c r="U89" s="7"/>
      <c r="V89" s="6"/>
      <c r="W89" s="7"/>
      <c r="X89" s="7"/>
    </row>
    <row r="90" spans="1:24">
      <c r="A90" s="1"/>
      <c r="B90" s="1"/>
      <c r="C90" s="1"/>
      <c r="D90" s="32"/>
      <c r="E90" s="1"/>
      <c r="F90" s="1"/>
      <c r="G90" s="1"/>
      <c r="H90" s="1"/>
      <c r="I90" s="1"/>
      <c r="J90" s="1"/>
      <c r="K90" s="1"/>
      <c r="L90" s="45"/>
      <c r="M90" s="1"/>
      <c r="N90" s="1"/>
      <c r="O90" s="1"/>
      <c r="P90" s="1"/>
      <c r="Q90" s="55"/>
      <c r="R90" s="1"/>
      <c r="T90" s="7"/>
      <c r="U90" s="7"/>
      <c r="V90" s="6"/>
      <c r="W90" s="7"/>
      <c r="X90" s="7"/>
    </row>
    <row r="91" spans="1:24">
      <c r="A91" s="1"/>
      <c r="B91" s="1"/>
      <c r="C91" s="1"/>
      <c r="D91" s="32"/>
      <c r="E91" s="1"/>
      <c r="F91" s="1"/>
      <c r="G91" s="1"/>
      <c r="H91" s="1"/>
      <c r="I91" s="1"/>
      <c r="J91" s="1"/>
      <c r="K91" s="1"/>
      <c r="L91" s="45"/>
      <c r="M91" s="1"/>
      <c r="N91" s="1"/>
      <c r="O91" s="1"/>
      <c r="P91" s="1"/>
      <c r="Q91" s="55"/>
      <c r="R91" s="1"/>
      <c r="T91" s="7"/>
      <c r="U91" s="7"/>
      <c r="V91" s="6"/>
      <c r="W91" s="7"/>
      <c r="X91" s="7"/>
    </row>
    <row r="92" spans="1:24">
      <c r="A92" s="1"/>
      <c r="B92" s="1"/>
      <c r="C92" s="1"/>
      <c r="D92" s="32"/>
      <c r="E92" s="1"/>
      <c r="F92" s="1"/>
      <c r="G92" s="1"/>
      <c r="H92" s="1"/>
      <c r="I92" s="1"/>
      <c r="J92" s="1"/>
      <c r="K92" s="1"/>
      <c r="L92" s="45"/>
      <c r="M92" s="1"/>
      <c r="N92" s="1"/>
      <c r="O92" s="1"/>
      <c r="P92" s="1"/>
      <c r="Q92" s="55"/>
      <c r="R92" s="1"/>
      <c r="T92" s="7"/>
      <c r="U92" s="7"/>
      <c r="V92" s="6"/>
      <c r="W92" s="7"/>
      <c r="X92" s="7"/>
    </row>
    <row r="93" spans="1:24">
      <c r="A93" s="1"/>
      <c r="B93" s="1"/>
      <c r="C93" s="1"/>
      <c r="D93" s="32"/>
      <c r="E93" s="1"/>
      <c r="F93" s="1"/>
      <c r="G93" s="1"/>
      <c r="H93" s="1"/>
      <c r="I93" s="1"/>
      <c r="J93" s="1"/>
      <c r="K93" s="1"/>
      <c r="L93" s="45"/>
      <c r="M93" s="1"/>
      <c r="N93" s="1"/>
      <c r="O93" s="1"/>
      <c r="P93" s="1"/>
      <c r="Q93" s="55"/>
      <c r="R93" s="1"/>
      <c r="T93" s="7"/>
      <c r="U93" s="7"/>
      <c r="V93" s="6"/>
      <c r="W93" s="7"/>
      <c r="X93" s="7"/>
    </row>
    <row r="94" spans="1:24">
      <c r="A94" s="1"/>
      <c r="B94" s="1"/>
      <c r="C94" s="1"/>
      <c r="D94" s="32"/>
      <c r="E94" s="1"/>
      <c r="F94" s="1"/>
      <c r="G94" s="1"/>
      <c r="H94" s="1"/>
      <c r="I94" s="1"/>
      <c r="J94" s="1"/>
      <c r="K94" s="1"/>
      <c r="L94" s="45"/>
      <c r="M94" s="1"/>
      <c r="N94" s="1"/>
      <c r="O94" s="1"/>
      <c r="P94" s="1"/>
      <c r="Q94" s="55"/>
      <c r="R94" s="1"/>
      <c r="T94" s="7"/>
      <c r="U94" s="7"/>
      <c r="V94" s="6"/>
      <c r="W94" s="7"/>
      <c r="X94" s="7"/>
    </row>
    <row r="95" spans="1:24">
      <c r="A95" s="1"/>
      <c r="B95" s="1"/>
      <c r="C95" s="1"/>
      <c r="D95" s="32"/>
      <c r="E95" s="1"/>
      <c r="F95" s="1"/>
      <c r="G95" s="1"/>
      <c r="H95" s="1"/>
      <c r="I95" s="1"/>
      <c r="J95" s="1"/>
      <c r="K95" s="1"/>
      <c r="L95" s="45"/>
      <c r="M95" s="1"/>
      <c r="N95" s="1"/>
      <c r="O95" s="1"/>
      <c r="P95" s="1"/>
      <c r="Q95" s="55"/>
      <c r="R95" s="1"/>
      <c r="T95" s="7"/>
      <c r="U95" s="7"/>
      <c r="V95" s="6"/>
      <c r="W95" s="7"/>
      <c r="X95" s="7"/>
    </row>
    <row r="96" spans="1:24">
      <c r="A96" s="1"/>
      <c r="B96" s="1"/>
      <c r="C96" s="1"/>
      <c r="D96" s="32"/>
      <c r="E96" s="1"/>
      <c r="F96" s="1"/>
      <c r="G96" s="1"/>
      <c r="H96" s="1"/>
      <c r="I96" s="1"/>
      <c r="J96" s="1"/>
      <c r="K96" s="1"/>
      <c r="L96" s="45"/>
      <c r="M96" s="1"/>
      <c r="N96" s="1"/>
      <c r="O96" s="1"/>
      <c r="P96" s="1"/>
      <c r="Q96" s="55"/>
      <c r="R96" s="1"/>
      <c r="T96" s="7"/>
      <c r="U96" s="7"/>
      <c r="V96" s="6"/>
      <c r="W96" s="7"/>
      <c r="X96" s="7"/>
    </row>
    <row r="97" spans="1:24">
      <c r="A97" s="1"/>
      <c r="B97" s="1"/>
      <c r="C97" s="1"/>
      <c r="D97" s="32"/>
      <c r="E97" s="1"/>
      <c r="F97" s="1"/>
      <c r="G97" s="1"/>
      <c r="H97" s="1"/>
      <c r="I97" s="1"/>
      <c r="J97" s="1"/>
      <c r="K97" s="1"/>
      <c r="L97" s="45"/>
      <c r="M97" s="1"/>
      <c r="N97" s="1"/>
      <c r="O97" s="1"/>
      <c r="P97" s="1"/>
      <c r="Q97" s="55"/>
      <c r="R97" s="1"/>
      <c r="T97" s="7"/>
      <c r="U97" s="7"/>
      <c r="V97" s="6"/>
      <c r="W97" s="7"/>
      <c r="X97" s="7"/>
    </row>
    <row r="98" spans="1:24">
      <c r="A98" s="1"/>
      <c r="B98" s="1"/>
      <c r="C98" s="1"/>
      <c r="D98" s="32"/>
      <c r="E98" s="1"/>
      <c r="F98" s="1"/>
      <c r="G98" s="1"/>
      <c r="H98" s="1"/>
      <c r="I98" s="1"/>
      <c r="J98" s="1"/>
      <c r="K98" s="1"/>
      <c r="L98" s="45"/>
      <c r="M98" s="1"/>
      <c r="N98" s="1"/>
      <c r="O98" s="1"/>
      <c r="P98" s="1"/>
      <c r="Q98" s="55"/>
      <c r="R98" s="1"/>
      <c r="T98" s="7"/>
      <c r="U98" s="7"/>
      <c r="V98" s="6"/>
      <c r="W98" s="7"/>
      <c r="X98" s="7"/>
    </row>
    <row r="99" spans="1:24">
      <c r="A99" s="1"/>
      <c r="B99" s="1"/>
      <c r="C99" s="1"/>
      <c r="D99" s="32"/>
      <c r="E99" s="1"/>
      <c r="F99" s="1"/>
      <c r="G99" s="1"/>
      <c r="H99" s="1"/>
      <c r="I99" s="1"/>
      <c r="J99" s="1"/>
      <c r="K99" s="1"/>
      <c r="L99" s="45"/>
      <c r="M99" s="1"/>
      <c r="N99" s="1"/>
      <c r="O99" s="1"/>
      <c r="P99" s="1"/>
      <c r="Q99" s="55"/>
      <c r="R99" s="1"/>
      <c r="T99" s="7"/>
      <c r="U99" s="7"/>
      <c r="V99" s="6"/>
      <c r="W99" s="7"/>
      <c r="X99" s="7"/>
    </row>
    <row r="100" spans="1:24">
      <c r="A100" s="1"/>
      <c r="B100" s="1"/>
      <c r="C100" s="1"/>
      <c r="D100" s="32"/>
      <c r="E100" s="1"/>
      <c r="F100" s="1"/>
      <c r="G100" s="1"/>
      <c r="H100" s="1"/>
      <c r="I100" s="1"/>
      <c r="J100" s="1"/>
      <c r="K100" s="1"/>
      <c r="L100" s="45"/>
      <c r="M100" s="1"/>
      <c r="N100" s="1"/>
      <c r="O100" s="1"/>
      <c r="P100" s="1"/>
      <c r="Q100" s="55"/>
      <c r="R100" s="1"/>
      <c r="T100" s="7"/>
      <c r="U100" s="7"/>
      <c r="V100" s="6"/>
      <c r="W100" s="7"/>
      <c r="X100" s="7"/>
    </row>
    <row r="101" spans="1:24">
      <c r="A101" s="1"/>
      <c r="B101" s="1"/>
      <c r="C101" s="1"/>
      <c r="D101" s="32"/>
      <c r="E101" s="1"/>
      <c r="F101" s="1"/>
      <c r="G101" s="1"/>
      <c r="H101" s="1"/>
      <c r="I101" s="1"/>
      <c r="J101" s="1"/>
      <c r="K101" s="1"/>
      <c r="L101" s="45"/>
      <c r="M101" s="1"/>
      <c r="N101" s="1"/>
      <c r="O101" s="1"/>
      <c r="P101" s="1"/>
      <c r="Q101" s="55"/>
      <c r="R101" s="1"/>
      <c r="T101" s="7"/>
      <c r="U101" s="7"/>
      <c r="V101" s="6"/>
      <c r="W101" s="7"/>
      <c r="X101" s="7"/>
    </row>
    <row r="102" spans="1:24">
      <c r="A102" s="1"/>
      <c r="B102" s="1"/>
      <c r="C102" s="1"/>
      <c r="D102" s="32"/>
      <c r="E102" s="1"/>
      <c r="F102" s="1"/>
      <c r="G102" s="1"/>
      <c r="H102" s="1"/>
      <c r="I102" s="1"/>
      <c r="J102" s="1"/>
      <c r="K102" s="1"/>
      <c r="L102" s="45"/>
      <c r="M102" s="1"/>
      <c r="N102" s="1"/>
      <c r="O102" s="1"/>
      <c r="P102" s="1"/>
      <c r="Q102" s="55"/>
      <c r="R102" s="1"/>
      <c r="T102" s="7"/>
      <c r="U102" s="7"/>
      <c r="V102" s="6"/>
      <c r="W102" s="7"/>
      <c r="X102" s="7"/>
    </row>
    <row r="103" spans="1:24">
      <c r="A103" s="1"/>
      <c r="B103" s="1"/>
      <c r="C103" s="1"/>
      <c r="D103" s="32"/>
      <c r="E103" s="1"/>
      <c r="F103" s="1"/>
      <c r="G103" s="1"/>
      <c r="H103" s="1"/>
      <c r="I103" s="1"/>
      <c r="J103" s="1"/>
      <c r="K103" s="1"/>
      <c r="L103" s="45"/>
      <c r="M103" s="1"/>
      <c r="N103" s="1"/>
      <c r="O103" s="1"/>
      <c r="P103" s="1"/>
      <c r="Q103" s="55"/>
      <c r="R103" s="1"/>
      <c r="T103" s="7"/>
      <c r="U103" s="7"/>
      <c r="V103" s="6"/>
      <c r="W103" s="7"/>
      <c r="X103" s="7"/>
    </row>
    <row r="104" spans="1:24">
      <c r="A104" s="1"/>
      <c r="B104" s="1"/>
      <c r="C104" s="1"/>
      <c r="D104" s="32"/>
      <c r="E104" s="1"/>
      <c r="F104" s="1"/>
      <c r="G104" s="1"/>
      <c r="H104" s="1"/>
      <c r="I104" s="1"/>
      <c r="J104" s="1"/>
      <c r="K104" s="1"/>
      <c r="L104" s="45"/>
      <c r="M104" s="1"/>
      <c r="N104" s="1"/>
      <c r="O104" s="1"/>
      <c r="P104" s="1"/>
      <c r="Q104" s="55"/>
      <c r="R104" s="1"/>
      <c r="T104" s="7"/>
      <c r="U104" s="7"/>
      <c r="V104" s="6"/>
      <c r="W104" s="7"/>
      <c r="X104" s="7"/>
    </row>
    <row r="105" spans="1:24">
      <c r="A105" s="1"/>
      <c r="B105" s="1"/>
      <c r="C105" s="1"/>
      <c r="D105" s="32"/>
      <c r="E105" s="1"/>
      <c r="F105" s="1"/>
      <c r="G105" s="1"/>
      <c r="H105" s="1"/>
      <c r="I105" s="1"/>
      <c r="J105" s="1"/>
      <c r="K105" s="1"/>
      <c r="L105" s="45"/>
      <c r="M105" s="1"/>
      <c r="N105" s="1"/>
      <c r="O105" s="1"/>
      <c r="P105" s="1"/>
      <c r="Q105" s="55"/>
      <c r="R105" s="1"/>
      <c r="T105" s="7"/>
      <c r="U105" s="7"/>
      <c r="V105" s="6"/>
      <c r="W105" s="7"/>
      <c r="X105" s="7"/>
    </row>
    <row r="106" spans="1:24">
      <c r="A106" s="3"/>
      <c r="B106" s="3"/>
      <c r="C106" s="3"/>
      <c r="D106" s="33"/>
      <c r="E106" s="3"/>
      <c r="F106" s="3"/>
      <c r="G106" s="3"/>
      <c r="H106" s="1"/>
      <c r="I106" s="2"/>
      <c r="K106" s="2"/>
      <c r="L106" s="14"/>
      <c r="M106" s="10"/>
      <c r="O106" s="3"/>
      <c r="T106" s="7"/>
      <c r="U106" s="7"/>
      <c r="V106" s="6"/>
      <c r="W106" s="7"/>
      <c r="X106" s="7"/>
    </row>
    <row r="107" spans="1:24">
      <c r="A107" s="8"/>
      <c r="B107" s="12"/>
      <c r="C107" s="12"/>
      <c r="D107" s="12"/>
      <c r="E107" s="10"/>
      <c r="F107" s="10"/>
      <c r="G107" s="10"/>
      <c r="H107" s="13"/>
      <c r="I107" s="2"/>
      <c r="K107" s="12"/>
      <c r="L107" s="14"/>
      <c r="M107" s="10"/>
      <c r="T107" s="7"/>
      <c r="U107" s="7"/>
      <c r="V107" s="6"/>
      <c r="W107" s="7"/>
      <c r="X107" s="7"/>
    </row>
    <row r="108" spans="1:24">
      <c r="A108" s="3"/>
      <c r="B108" s="3"/>
      <c r="C108" s="3"/>
      <c r="D108" s="33"/>
      <c r="E108" s="3"/>
      <c r="F108" s="3"/>
      <c r="G108" s="3"/>
      <c r="H108" s="13"/>
      <c r="I108" s="2"/>
      <c r="K108" s="2"/>
      <c r="L108" s="14"/>
      <c r="M108" s="10"/>
      <c r="O108" s="3"/>
      <c r="T108" s="7"/>
      <c r="U108" s="7"/>
      <c r="V108" s="6"/>
      <c r="W108" s="7"/>
      <c r="X108" s="7"/>
    </row>
    <row r="109" spans="1:24">
      <c r="A109" s="3"/>
      <c r="B109" s="3"/>
      <c r="C109" s="3"/>
      <c r="D109" s="33"/>
      <c r="E109" s="3"/>
      <c r="F109" s="3"/>
      <c r="G109" s="3"/>
      <c r="H109" s="13"/>
      <c r="I109" s="2"/>
      <c r="K109" s="2"/>
      <c r="L109" s="14"/>
      <c r="M109" s="10"/>
      <c r="O109" s="3"/>
      <c r="T109" s="7"/>
      <c r="U109" s="7"/>
      <c r="V109" s="6"/>
      <c r="W109" s="7"/>
      <c r="X109" s="7"/>
    </row>
    <row r="110" spans="1:24">
      <c r="A110" s="9"/>
      <c r="B110" s="12"/>
      <c r="C110" s="12"/>
      <c r="D110" s="12"/>
      <c r="E110" s="10"/>
      <c r="F110" s="10"/>
      <c r="G110" s="10"/>
      <c r="H110" s="13"/>
      <c r="I110" s="2"/>
      <c r="K110" s="2"/>
      <c r="L110" s="14"/>
      <c r="M110" s="10"/>
      <c r="T110" s="7"/>
      <c r="U110" s="7"/>
      <c r="V110" s="6"/>
      <c r="W110" s="7"/>
      <c r="X110" s="7"/>
    </row>
    <row r="111" spans="1:24">
      <c r="A111" s="9"/>
      <c r="B111" s="12"/>
      <c r="C111" s="12"/>
      <c r="D111" s="12"/>
      <c r="E111" s="3"/>
      <c r="F111" s="3"/>
      <c r="G111" s="3"/>
      <c r="H111" s="13"/>
      <c r="I111" s="2"/>
      <c r="K111" s="2"/>
      <c r="L111" s="14"/>
      <c r="M111" s="10"/>
      <c r="T111" s="7"/>
      <c r="U111" s="7"/>
      <c r="V111" s="6"/>
      <c r="W111" s="7"/>
      <c r="X111" s="7"/>
    </row>
    <row r="112" spans="1:24">
      <c r="A112" s="9"/>
      <c r="B112" s="12"/>
      <c r="C112" s="12"/>
      <c r="D112" s="12"/>
      <c r="E112" s="3"/>
      <c r="F112" s="3"/>
      <c r="G112" s="1"/>
      <c r="H112" s="13"/>
      <c r="I112" s="2"/>
      <c r="K112" s="2"/>
      <c r="L112" s="14"/>
      <c r="M112" s="10"/>
      <c r="T112" s="7"/>
      <c r="U112" s="7"/>
      <c r="V112" s="6"/>
      <c r="W112" s="7"/>
      <c r="X112" s="7"/>
    </row>
    <row r="113" spans="1:24">
      <c r="A113" s="8"/>
      <c r="B113" s="1"/>
      <c r="C113" s="1"/>
      <c r="D113" s="32"/>
      <c r="E113" s="1"/>
      <c r="F113" s="1"/>
      <c r="G113" s="1"/>
      <c r="H113" s="13"/>
      <c r="T113" s="7"/>
      <c r="U113" s="7"/>
      <c r="V113" s="6"/>
      <c r="W113" s="7"/>
      <c r="X113" s="7"/>
    </row>
    <row r="114" spans="1:24">
      <c r="A114" s="8"/>
      <c r="B114" s="1"/>
      <c r="C114" s="1"/>
      <c r="D114" s="32"/>
      <c r="E114" s="1"/>
      <c r="F114" s="1"/>
      <c r="G114" s="1"/>
      <c r="T114" s="7"/>
      <c r="U114" s="7"/>
      <c r="V114" s="6"/>
      <c r="W114" s="7"/>
      <c r="X114" s="7"/>
    </row>
    <row r="115" spans="1:24">
      <c r="A115" s="8"/>
    </row>
    <row r="116" spans="1:24">
      <c r="A116" s="8"/>
    </row>
    <row r="117" spans="1:24">
      <c r="A117" s="8"/>
    </row>
    <row r="118" spans="1:24">
      <c r="A118" s="9"/>
    </row>
    <row r="119" spans="1:24">
      <c r="A119" s="8"/>
    </row>
    <row r="120" spans="1:24">
      <c r="A120" s="8"/>
    </row>
    <row r="121" spans="1:24">
      <c r="A121" s="8"/>
    </row>
    <row r="122" spans="1:24">
      <c r="A122" s="8"/>
    </row>
  </sheetData>
  <sortState xmlns:xlrd2="http://schemas.microsoft.com/office/spreadsheetml/2017/richdata2" ref="A7:X93">
    <sortCondition ref="A7:A93"/>
  </sortState>
  <mergeCells count="19">
    <mergeCell ref="N3:N4"/>
    <mergeCell ref="Q3:Q4"/>
    <mergeCell ref="O3:O4"/>
    <mergeCell ref="R3:R4"/>
    <mergeCell ref="D3:D4"/>
    <mergeCell ref="F3:F4"/>
    <mergeCell ref="H3:H4"/>
    <mergeCell ref="I3:I4"/>
    <mergeCell ref="J3:J4"/>
    <mergeCell ref="M3:M4"/>
    <mergeCell ref="P3:P4"/>
    <mergeCell ref="H2:M2"/>
    <mergeCell ref="B2:G2"/>
    <mergeCell ref="A3:A4"/>
    <mergeCell ref="B3:B4"/>
    <mergeCell ref="K3:L3"/>
    <mergeCell ref="G3:G4"/>
    <mergeCell ref="C3:C4"/>
    <mergeCell ref="E3:E4"/>
  </mergeCells>
  <phoneticPr fontId="8" type="noConversion"/>
  <hyperlinks>
    <hyperlink ref="F64" r:id="rId1" xr:uid="{AAF81ABE-6C72-44BA-B4D3-4FAB51AB9D79}"/>
    <hyperlink ref="F24" r:id="rId2" xr:uid="{FC0C249F-0C53-4A8F-9AE8-151D4C0C71EA}"/>
    <hyperlink ref="F12" r:id="rId3" xr:uid="{3E08830C-CB3A-4E94-A65F-4A8E0EB53AA5}"/>
    <hyperlink ref="F46" r:id="rId4" xr:uid="{40473215-6BC1-4165-AD66-2B2FDBA49A32}"/>
    <hyperlink ref="F49" r:id="rId5" xr:uid="{54A24F7E-AE25-4CDF-B028-8E6472252913}"/>
    <hyperlink ref="F55" r:id="rId6" xr:uid="{8A1663A9-3652-4E0A-A49A-198DF25445F5}"/>
    <hyperlink ref="F67" r:id="rId7" xr:uid="{ED8989E2-F1F0-4047-B937-6A615B8FDAF5}"/>
    <hyperlink ref="F42" r:id="rId8" xr:uid="{A37C20EC-017D-4A58-BC44-78E1AE9F38AC}"/>
    <hyperlink ref="F50" r:id="rId9" xr:uid="{CF47E381-99AB-4BAC-B591-EA35CA1D9D4E}"/>
    <hyperlink ref="F61" r:id="rId10" xr:uid="{AAC620DB-4313-43F9-9609-E64C22F299B1}"/>
    <hyperlink ref="F69" r:id="rId11" xr:uid="{B40EC210-8840-4A69-A2EF-D4CF7D6426C4}"/>
    <hyperlink ref="F26" r:id="rId12" xr:uid="{87649C6D-84A3-45B6-8AA2-A63E3F65076E}"/>
    <hyperlink ref="F53" r:id="rId13" xr:uid="{641B72A2-3F08-4E29-8E09-0B5F7B2C7644}"/>
    <hyperlink ref="E69" r:id="rId14" xr:uid="{281E7593-A7DD-4E0B-A15A-010BFCFCA3FB}"/>
    <hyperlink ref="G49" r:id="rId15" xr:uid="{E911529B-80C2-4C17-8383-8125EE002CDB}"/>
    <hyperlink ref="G25" r:id="rId16" xr:uid="{C8068811-D928-41FF-A915-5462993752CD}"/>
    <hyperlink ref="G17" r:id="rId17" xr:uid="{4A4EA7B7-4341-411F-A3CD-51E27F681432}"/>
    <hyperlink ref="M22" r:id="rId18" xr:uid="{FCFFB2FD-F281-401D-8A23-CF4FC02C3AC1}"/>
  </hyperlinks>
  <printOptions gridLines="1"/>
  <pageMargins left="0.25" right="0.25" top="0.75" bottom="0.75" header="0.3" footer="0.3"/>
  <pageSetup paperSize="9" orientation="portrait" r:id="rId19"/>
  <headerFooter>
    <oddHeader>&amp;L&amp;"Calibri"&amp;12&amp;K000000 Classification: CONFIDENTIAL&amp;1#_x000D_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Time xmlns="341f3a21-500e-418d-b220-102a9842abf4" xsi:nil="true"/>
    <SentOn xmlns="341f3a21-500e-418d-b220-102a9842abf4" xsi:nil="true"/>
    <Attach_x0020_count xmlns="c5f543e3-8063-4253-bd42-47ca496057f8" xsi:nil="true"/>
    <Classification xmlns="c5f543e3-8063-4253-bd42-47ca496057f8" xsi:nil="true"/>
    <To xmlns="341f3a21-500e-418d-b220-102a9842abf4" xsi:nil="true"/>
    <mvFrom xmlns="c5f543e3-8063-4253-bd42-47ca496057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069ab6e-cbb1-4306-ad7e-01a48c91ef8b" ContentTypeId="0x010100CAA12C5105342047A1E5FE66CBFB4107DC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uidance" ma:contentTypeID="0x010100CAA12C5105342047A1E5FE66CBFB4107DC006A2A70D6F9A84C4BB7A1B886B2A92C93" ma:contentTypeVersion="12" ma:contentTypeDescription="" ma:contentTypeScope="" ma:versionID="7e49bed9f41761dfbda3034cc0d785f6">
  <xsd:schema xmlns:xsd="http://www.w3.org/2001/XMLSchema" xmlns:xs="http://www.w3.org/2001/XMLSchema" xmlns:p="http://schemas.microsoft.com/office/2006/metadata/properties" xmlns:ns3="c5f543e3-8063-4253-bd42-47ca496057f8" xmlns:ns4="341f3a21-500e-418d-b220-102a9842abf4" targetNamespace="http://schemas.microsoft.com/office/2006/metadata/properties" ma:root="true" ma:fieldsID="c41a6a0f368f602b938a2640321633ab" ns3:_="" ns4:_="">
    <xsd:import namespace="c5f543e3-8063-4253-bd42-47ca496057f8"/>
    <xsd:import namespace="341f3a21-500e-418d-b220-102a9842abf4"/>
    <xsd:element name="properties">
      <xsd:complexType>
        <xsd:sequence>
          <xsd:element name="documentManagement">
            <xsd:complexType>
              <xsd:all>
                <xsd:element ref="ns3:Classification" minOccurs="0"/>
                <xsd:element ref="ns4:ReceivedTime" minOccurs="0"/>
                <xsd:element ref="ns4:SentOn" minOccurs="0"/>
                <xsd:element ref="ns4:To" minOccurs="0"/>
                <xsd:element ref="ns3:mvFrom" minOccurs="0"/>
                <xsd:element ref="ns3:Attach_x0020_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543e3-8063-4253-bd42-47ca496057f8" elementFormDefault="qualified">
    <xsd:import namespace="http://schemas.microsoft.com/office/2006/documentManagement/types"/>
    <xsd:import namespace="http://schemas.microsoft.com/office/infopath/2007/PartnerControls"/>
    <xsd:element name="Classification" ma:index="9" nillable="true" ma:displayName="Classification" ma:format="Dropdown" ma:internalName="Classification">
      <xsd:simpleType>
        <xsd:restriction base="dms:Choice">
          <xsd:enumeration value="PROTECTED"/>
          <xsd:enumeration value="CONFIDENTIAL"/>
          <xsd:enumeration value="HIGHLY SENSITIVE"/>
        </xsd:restriction>
      </xsd:simpleType>
    </xsd:element>
    <xsd:element name="mvFrom" ma:index="13" nillable="true" ma:displayName="From" ma:description="Auto-populated by saved email" ma:internalName="mvFrom">
      <xsd:simpleType>
        <xsd:restriction base="dms:Text">
          <xsd:maxLength value="255"/>
        </xsd:restriction>
      </xsd:simpleType>
    </xsd:element>
    <xsd:element name="Attach_x0020_count" ma:index="14" nillable="true" ma:displayName="Attach count" ma:decimals="0" ma:description="Auto-populated by saved email" ma:internalName="Attach_x0020_count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f3a21-500e-418d-b220-102a9842abf4" elementFormDefault="qualified">
    <xsd:import namespace="http://schemas.microsoft.com/office/2006/documentManagement/types"/>
    <xsd:import namespace="http://schemas.microsoft.com/office/infopath/2007/PartnerControls"/>
    <xsd:element name="ReceivedTime" ma:index="10" nillable="true" ma:displayName="ReceivedTime" ma:description="Auto-populated by saved email" ma:format="DateTime" ma:internalName="ReceivedTime">
      <xsd:simpleType>
        <xsd:restriction base="dms:DateTime"/>
      </xsd:simpleType>
    </xsd:element>
    <xsd:element name="SentOn" ma:index="11" nillable="true" ma:displayName="SentOn" ma:description="Auto-populated by saved email" ma:format="DateTime" ma:internalName="SentOn">
      <xsd:simpleType>
        <xsd:restriction base="dms:DateTime"/>
      </xsd:simpleType>
    </xsd:element>
    <xsd:element name="To" ma:index="12" nillable="true" ma:displayName="To" ma:description="Auto-populated by saved email" ma:internalName="T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5488A3-4D76-430E-8E29-8615E6526437}"/>
</file>

<file path=customXml/itemProps2.xml><?xml version="1.0" encoding="utf-8"?>
<ds:datastoreItem xmlns:ds="http://schemas.openxmlformats.org/officeDocument/2006/customXml" ds:itemID="{7A9AE536-855A-4535-AF5B-9083D8413548}"/>
</file>

<file path=customXml/itemProps3.xml><?xml version="1.0" encoding="utf-8"?>
<ds:datastoreItem xmlns:ds="http://schemas.openxmlformats.org/officeDocument/2006/customXml" ds:itemID="{98132EAA-1470-4646-B05C-70F20A9310B5}"/>
</file>

<file path=customXml/itemProps4.xml><?xml version="1.0" encoding="utf-8"?>
<ds:datastoreItem xmlns:ds="http://schemas.openxmlformats.org/officeDocument/2006/customXml" ds:itemID="{F6CF0BF8-BAE6-4658-9694-DE3BDDBCA8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Nigel Green</cp:lastModifiedBy>
  <cp:revision>1</cp:revision>
  <dcterms:created xsi:type="dcterms:W3CDTF">2024-04-17T10:14:42Z</dcterms:created>
  <dcterms:modified xsi:type="dcterms:W3CDTF">2025-02-04T16:56:56Z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62d909-8ced-407f-8be5-423ea0394e59_Enabled">
    <vt:lpwstr>true</vt:lpwstr>
  </property>
  <property fmtid="{D5CDD505-2E9C-101B-9397-08002B2CF9AE}" pid="3" name="MSIP_Label_fd62d909-8ced-407f-8be5-423ea0394e59_SetDate">
    <vt:lpwstr>2025-01-07T11:18:24Z</vt:lpwstr>
  </property>
  <property fmtid="{D5CDD505-2E9C-101B-9397-08002B2CF9AE}" pid="4" name="MSIP_Label_fd62d909-8ced-407f-8be5-423ea0394e59_Method">
    <vt:lpwstr>Privileged</vt:lpwstr>
  </property>
  <property fmtid="{D5CDD505-2E9C-101B-9397-08002B2CF9AE}" pid="5" name="MSIP_Label_fd62d909-8ced-407f-8be5-423ea0394e59_Name">
    <vt:lpwstr>fd62d909-8ced-407f-8be5-423ea0394e59</vt:lpwstr>
  </property>
  <property fmtid="{D5CDD505-2E9C-101B-9397-08002B2CF9AE}" pid="6" name="MSIP_Label_fd62d909-8ced-407f-8be5-423ea0394e59_SiteId">
    <vt:lpwstr>0af648de-310c-4068-8ae4-f9418bae24cc</vt:lpwstr>
  </property>
  <property fmtid="{D5CDD505-2E9C-101B-9397-08002B2CF9AE}" pid="7" name="MSIP_Label_fd62d909-8ced-407f-8be5-423ea0394e59_ActionId">
    <vt:lpwstr>76327f50-0fc0-4ab3-9596-e957863429e7</vt:lpwstr>
  </property>
  <property fmtid="{D5CDD505-2E9C-101B-9397-08002B2CF9AE}" pid="8" name="MSIP_Label_fd62d909-8ced-407f-8be5-423ea0394e59_ContentBits">
    <vt:lpwstr>1</vt:lpwstr>
  </property>
  <property fmtid="{D5CDD505-2E9C-101B-9397-08002B2CF9AE}" pid="9" name="ContentTypeId">
    <vt:lpwstr>0x010100CAA12C5105342047A1E5FE66CBFB4107DC006A2A70D6F9A84C4BB7A1B886B2A92C93</vt:lpwstr>
  </property>
</Properties>
</file>